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ser\Desktop\HIELA allgemein\Bestelllisten\"/>
    </mc:Choice>
  </mc:AlternateContent>
  <xr:revisionPtr revIDLastSave="0" documentId="13_ncr:1_{ACC96E84-B75C-43BC-8D73-84548F28B898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Hiela Seite 1" sheetId="1" r:id="rId1"/>
    <sheet name="Hiela Seite 2" sheetId="2" r:id="rId2"/>
    <sheet name="Hiela Seite 3" sheetId="3" r:id="rId3"/>
  </sheets>
  <definedNames>
    <definedName name="_xlnm.Print_Area" localSheetId="0">'Hiela Seite 1'!$A$1:$I$51</definedName>
    <definedName name="_xlnm.Print_Area" localSheetId="1">'Hiela Seite 2'!$A$1:$I$54</definedName>
    <definedName name="_xlnm.Print_Area" localSheetId="2">'Hiela Seite 3'!$A$1:$I$57</definedName>
    <definedName name="Z_C97337DE_86BF_40BF_93AD_38E994B3B967_.wvu.PrintArea" localSheetId="0" hidden="1">'Hiela Seite 1'!$A$1:$I$47</definedName>
  </definedNames>
  <calcPr calcId="181029"/>
</workbook>
</file>

<file path=xl/calcChain.xml><?xml version="1.0" encoding="utf-8"?>
<calcChain xmlns="http://schemas.openxmlformats.org/spreadsheetml/2006/main">
  <c r="I27" i="2" l="1"/>
  <c r="D26" i="1"/>
  <c r="I23" i="2"/>
  <c r="I18" i="3"/>
  <c r="D41" i="2"/>
  <c r="I25" i="3"/>
  <c r="I12" i="1"/>
  <c r="I13" i="1"/>
  <c r="I17" i="1"/>
  <c r="I18" i="1"/>
  <c r="I19" i="1"/>
  <c r="I20" i="1"/>
  <c r="I26" i="2"/>
  <c r="D40" i="2"/>
  <c r="I37" i="1"/>
  <c r="I14" i="3"/>
  <c r="I17" i="3"/>
  <c r="I16" i="3"/>
  <c r="I15" i="3"/>
  <c r="I28" i="1"/>
  <c r="I27" i="1"/>
  <c r="I26" i="1"/>
  <c r="I45" i="1"/>
  <c r="D37" i="1"/>
  <c r="I26" i="3"/>
  <c r="I34" i="2"/>
  <c r="D39" i="2"/>
  <c r="D49" i="2"/>
  <c r="D48" i="2"/>
  <c r="D47" i="2"/>
  <c r="D46" i="2"/>
  <c r="D45" i="2"/>
  <c r="D43" i="2"/>
  <c r="D42" i="2"/>
  <c r="D27" i="2"/>
  <c r="I22" i="2"/>
  <c r="I44" i="1"/>
  <c r="I43" i="1"/>
  <c r="D50" i="3"/>
  <c r="D49" i="3"/>
  <c r="D48" i="3"/>
  <c r="D47" i="3"/>
  <c r="D11" i="3"/>
  <c r="D13" i="3"/>
  <c r="D14" i="3"/>
  <c r="D17" i="3"/>
  <c r="D21" i="3"/>
  <c r="D12" i="3"/>
  <c r="D25" i="3"/>
  <c r="D44" i="3"/>
  <c r="D46" i="3"/>
  <c r="D26" i="3"/>
  <c r="D15" i="3"/>
  <c r="I21" i="2"/>
  <c r="I20" i="2"/>
  <c r="I19" i="2"/>
  <c r="I18" i="2"/>
  <c r="I17" i="2"/>
  <c r="I41" i="1"/>
  <c r="I42" i="1"/>
  <c r="D44" i="1"/>
  <c r="D45" i="1"/>
  <c r="I30" i="2"/>
  <c r="I35" i="2"/>
  <c r="I30" i="1"/>
  <c r="I31" i="1"/>
  <c r="I32" i="1"/>
  <c r="I33" i="1"/>
  <c r="I34" i="1"/>
  <c r="I35" i="1"/>
  <c r="I36" i="1"/>
  <c r="D17" i="2"/>
  <c r="D16" i="2"/>
  <c r="D32" i="1"/>
  <c r="D42" i="3"/>
  <c r="I40" i="2"/>
  <c r="D37" i="3"/>
  <c r="D27" i="1"/>
  <c r="D15" i="1"/>
  <c r="I29" i="2"/>
  <c r="I25" i="2"/>
  <c r="I12" i="2"/>
  <c r="I23" i="3"/>
  <c r="D23" i="3"/>
  <c r="D31" i="3"/>
  <c r="D45" i="3"/>
  <c r="D14" i="2"/>
  <c r="I39" i="2"/>
  <c r="I11" i="2"/>
  <c r="I37" i="2"/>
  <c r="I38" i="2"/>
  <c r="I13" i="2"/>
  <c r="I14" i="2"/>
  <c r="I15" i="2"/>
  <c r="I16" i="2"/>
  <c r="I24" i="2"/>
  <c r="D26" i="2"/>
  <c r="D25" i="2"/>
  <c r="D22" i="2"/>
  <c r="D21" i="2"/>
  <c r="D20" i="2"/>
  <c r="D18" i="2"/>
  <c r="D29" i="2"/>
  <c r="D38" i="2"/>
  <c r="D19" i="3"/>
  <c r="D35" i="2"/>
  <c r="D33" i="2"/>
  <c r="D31" i="1"/>
  <c r="D17" i="1"/>
  <c r="D18" i="1"/>
  <c r="D19" i="1"/>
  <c r="D20" i="1"/>
  <c r="D21" i="1"/>
  <c r="D22" i="1"/>
  <c r="D23" i="1"/>
  <c r="D24" i="1"/>
  <c r="D25" i="1"/>
  <c r="D28" i="1"/>
  <c r="D29" i="1"/>
  <c r="D34" i="1"/>
  <c r="D35" i="1"/>
  <c r="D36" i="1"/>
  <c r="D38" i="1"/>
  <c r="D39" i="1"/>
  <c r="D40" i="1"/>
  <c r="D41" i="1"/>
  <c r="D42" i="1"/>
  <c r="D13" i="1"/>
  <c r="D14" i="1"/>
  <c r="D16" i="1"/>
  <c r="D12" i="1"/>
  <c r="I45" i="2"/>
  <c r="I44" i="2"/>
  <c r="I43" i="2"/>
  <c r="I31" i="2"/>
  <c r="I33" i="2"/>
  <c r="I32" i="2"/>
  <c r="D37" i="2"/>
  <c r="D36" i="2"/>
  <c r="D32" i="2"/>
  <c r="D31" i="2"/>
  <c r="D30" i="2"/>
  <c r="D13" i="2"/>
  <c r="D12" i="2"/>
  <c r="D11" i="2"/>
  <c r="D18" i="3"/>
  <c r="I11" i="3"/>
  <c r="I24" i="3"/>
  <c r="I12" i="3"/>
  <c r="I13" i="3"/>
  <c r="I19" i="3"/>
  <c r="I20" i="3"/>
  <c r="I21" i="3"/>
  <c r="I22" i="3"/>
  <c r="D29" i="3"/>
  <c r="D20" i="3"/>
  <c r="D22" i="3"/>
  <c r="D24" i="3"/>
  <c r="D27" i="3"/>
  <c r="D28" i="3"/>
  <c r="D30" i="3"/>
  <c r="D32" i="3"/>
  <c r="D33" i="3"/>
  <c r="D34" i="3"/>
  <c r="D35" i="3"/>
  <c r="D36" i="3"/>
  <c r="D38" i="3"/>
  <c r="D39" i="3"/>
  <c r="D40" i="3"/>
  <c r="D43" i="3"/>
  <c r="C52" i="2" l="1"/>
  <c r="H52" i="2"/>
  <c r="C47" i="1"/>
  <c r="H47" i="1"/>
  <c r="H34" i="3"/>
  <c r="C51" i="3"/>
  <c r="H35" i="3" l="1"/>
  <c r="J61" i="3" s="1"/>
  <c r="J66" i="3" l="1"/>
  <c r="J62" i="3"/>
  <c r="J65" i="3"/>
  <c r="J67" i="3"/>
  <c r="J68" i="3" l="1"/>
</calcChain>
</file>

<file path=xl/sharedStrings.xml><?xml version="1.0" encoding="utf-8"?>
<sst xmlns="http://schemas.openxmlformats.org/spreadsheetml/2006/main" count="254" uniqueCount="213">
  <si>
    <t xml:space="preserve">Name:  </t>
  </si>
  <si>
    <t xml:space="preserve">Straße:  </t>
  </si>
  <si>
    <t xml:space="preserve">Ort: </t>
  </si>
  <si>
    <t>Tel.</t>
  </si>
  <si>
    <t>Email:</t>
  </si>
  <si>
    <t xml:space="preserve">Kundennummer: </t>
  </si>
  <si>
    <t>Menge</t>
  </si>
  <si>
    <t>Artikel</t>
  </si>
  <si>
    <t>Euro einz.</t>
  </si>
  <si>
    <t>Euro gesamt</t>
  </si>
  <si>
    <t>Reform-Suppe und Allwürze</t>
  </si>
  <si>
    <t>Würzofix, 45 Ltr., o. Geschmackverstärker*</t>
  </si>
  <si>
    <t>Würzofix, 27 Ltr., o. Geschmackverstärker*</t>
  </si>
  <si>
    <t>Klare Suppe, 27 Ltr., o. Geschmackverstärker*</t>
  </si>
  <si>
    <t>Klare Suppe, Exclusiv, 27 l, o. Geschm., o. Hefeextr. *</t>
  </si>
  <si>
    <t>Suppe " S" , 27 Ltr.*</t>
  </si>
  <si>
    <t>Salat-frisch, 500 g*</t>
  </si>
  <si>
    <t>Soße zu Braten, instant, 5 Ltr.*</t>
  </si>
  <si>
    <t>Soja-Toskana-Pfanne, 250 g</t>
  </si>
  <si>
    <t>Premium Soße, 4,5 Ltr., o. Geschmacksverstärker*</t>
  </si>
  <si>
    <t>Weiße Soße, 500 g</t>
  </si>
  <si>
    <t xml:space="preserve">Soße Bolognese, vegetarisch, 500 g </t>
  </si>
  <si>
    <t>Premium-Salat-frisch, 500 g, o. Geschmacksverst.*</t>
  </si>
  <si>
    <t xml:space="preserve"> Kaltgepresste Öle</t>
  </si>
  <si>
    <t>Cashewmus, 500 g Glas *</t>
  </si>
  <si>
    <t>Mandelmus, weiß, 500 g-Glas *</t>
  </si>
  <si>
    <t>Mandelmus, BRAUN, 500 g-Glas*</t>
  </si>
  <si>
    <t>Olivenöl, extra vergine, 1 Ltr. *</t>
  </si>
  <si>
    <t>Erdnussmus, 500 g-Glas *</t>
  </si>
  <si>
    <t>Haselnussmus, 500 g - Glas *</t>
  </si>
  <si>
    <t>Sesammus, 500g-Glas *</t>
  </si>
  <si>
    <t>Soja-Mehl, 750 g *</t>
  </si>
  <si>
    <t>Soja-Bohnen, 1 kg *</t>
  </si>
  <si>
    <t>Soja Pulver, 500 g ergibt 5 l *</t>
  </si>
  <si>
    <t>Soja Granulat, 400 g *</t>
  </si>
  <si>
    <t>Soja Stücke, 350 g (Gulasch) *</t>
  </si>
  <si>
    <t>Müsli</t>
  </si>
  <si>
    <t>Soja Schnetzel, 350 g *</t>
  </si>
  <si>
    <t>Schoko – Müsli, 1 kg</t>
  </si>
  <si>
    <t>Soja Medaillons, 250 g *</t>
  </si>
  <si>
    <t>Exotic – Müsli, 800 g</t>
  </si>
  <si>
    <t>Soja Big Steaks, 200 g *</t>
  </si>
  <si>
    <t>Schlemmer – Müsli, 800 g</t>
  </si>
  <si>
    <t xml:space="preserve">Tee, nicht aromatisiert </t>
  </si>
  <si>
    <t>Crunchy – Müsli, 800 g</t>
  </si>
  <si>
    <t>Kinder-Früchtetee, 250 g*</t>
  </si>
  <si>
    <t>Wildfrucht-Früchtetee, 250 g*</t>
  </si>
  <si>
    <t>Summe</t>
  </si>
  <si>
    <t>Seite 1 von 3</t>
  </si>
  <si>
    <t>Tel./E-Mail:</t>
  </si>
  <si>
    <t>Pflanzlicher Aufstrich *</t>
  </si>
  <si>
    <t>Trockenfrüchte</t>
  </si>
  <si>
    <t>Champignon, 125 g Dose</t>
  </si>
  <si>
    <t>Weinbeeren, 1 kg *</t>
  </si>
  <si>
    <t>Kräuter, 125 g Dose</t>
  </si>
  <si>
    <t>Aprikosen, ungeschwefelt, 1 kg *</t>
  </si>
  <si>
    <t>Olive, 125 g Dose</t>
  </si>
  <si>
    <t>Datteln entsteint, Deglet nour, 1 kg *</t>
  </si>
  <si>
    <t>Feigen, 1 kg *</t>
  </si>
  <si>
    <t>Gurke-Paprika, 125 g Dose</t>
  </si>
  <si>
    <t>Bananen, getrocknet, 250 g *</t>
  </si>
  <si>
    <t>Auf's Brot Toskana, 140 g</t>
  </si>
  <si>
    <t>Ananas gerocknet, Natur, 200 g*</t>
  </si>
  <si>
    <t>Auf's Brot Avocado, 140 g</t>
  </si>
  <si>
    <t>Cranberries, mit Ananassaft gesüßt, 250 g*</t>
  </si>
  <si>
    <t>Vollkorn-Nudeln ohne Ei *</t>
  </si>
  <si>
    <t>Goji-Beeren, 250 g*</t>
  </si>
  <si>
    <t>Spaghetti, 500 g</t>
  </si>
  <si>
    <t>Aronia-Beeren, 250 g*</t>
  </si>
  <si>
    <t>Bandnudeln, 500 g</t>
  </si>
  <si>
    <t>Mini-Feigen, 500 g*</t>
  </si>
  <si>
    <t>Spiralen, 500 g</t>
  </si>
  <si>
    <t>Dinkel-Vollkorn-Nudeln ohne Ei *</t>
  </si>
  <si>
    <t>Feigen, 5 kg Karton *</t>
  </si>
  <si>
    <t xml:space="preserve">Knabbereien </t>
  </si>
  <si>
    <t>Bananenchips ger., gesüßt, 250 g</t>
  </si>
  <si>
    <t>Studentenfutter, 250 g *</t>
  </si>
  <si>
    <t>Fadennudeln, 500 g</t>
  </si>
  <si>
    <t>Tropic-Mix, 250 g</t>
  </si>
  <si>
    <t>Makkaroni - Chips, 500 g</t>
  </si>
  <si>
    <t>Eier - Nudeln</t>
  </si>
  <si>
    <t>Joghurt Rosinen, 250 g</t>
  </si>
  <si>
    <t>Drelli, 500 g</t>
  </si>
  <si>
    <t>Fruchtgummibärchen, o. Gelatine, 250 g *</t>
  </si>
  <si>
    <t>Schneckli, 500 g</t>
  </si>
  <si>
    <t>Tortellini (Steinpilzfüllung), 500 g</t>
  </si>
  <si>
    <t>Tortellini, bunt, (Käsefüllung), 500 g</t>
  </si>
  <si>
    <t>Glutenfreie Nudeln ohne Ei *</t>
  </si>
  <si>
    <t>Doppelkeks Vanille, o. Milch/Ei, 300 g *</t>
  </si>
  <si>
    <t>Doppelkeks Schoko, o. Milch/Ei, 300 g *</t>
  </si>
  <si>
    <t>Rigatoni, 500 g</t>
  </si>
  <si>
    <t>Doppelkeks Sand.-Orange,O.Milch/Ei,300 g *</t>
  </si>
  <si>
    <t>Schnittnudeln, 500 g</t>
  </si>
  <si>
    <t xml:space="preserve">Summe </t>
  </si>
  <si>
    <t>Seite 2 von 3</t>
  </si>
  <si>
    <t xml:space="preserve">Verschiedenes </t>
  </si>
  <si>
    <t>Cashewkerne, 1 kg *</t>
  </si>
  <si>
    <t>Ingwer kandiert, 250 g *</t>
  </si>
  <si>
    <t>Haselnusskerne, 1 kg*</t>
  </si>
  <si>
    <t>Ingwer leicht gezuckert, 1kg *</t>
  </si>
  <si>
    <t>Mandeln, braun, 1 kg*</t>
  </si>
  <si>
    <t>Mandeln, blanchiert, 1 kg*</t>
  </si>
  <si>
    <t>Carobpulver, 500 g *</t>
  </si>
  <si>
    <t>Walnusskerne, 500 g*</t>
  </si>
  <si>
    <t>Meersalz, fein, 500 g *</t>
  </si>
  <si>
    <t>Himalaya Salz, gemahlen, 1 kg *</t>
  </si>
  <si>
    <t>Erdnusskerne ger., ohne Salz, 250g *</t>
  </si>
  <si>
    <t>Cashewkerne, geröstet + gesalzen, 200 g *</t>
  </si>
  <si>
    <t>Agar-Agar, 200 g *</t>
  </si>
  <si>
    <t>Mandeln, geröstet + gesalzen, 200 g  *</t>
  </si>
  <si>
    <t>Agar-Agar, 500 g *</t>
  </si>
  <si>
    <t>Kürbiskerne, schalenlos, 1 kg *</t>
  </si>
  <si>
    <t>Hefeextrakt, Vitam-R, 250 g *</t>
  </si>
  <si>
    <t>Sonnenblumenkerne, geschält, 1 kg *</t>
  </si>
  <si>
    <t>Remoulade ohne Ei,  225 ml *</t>
  </si>
  <si>
    <t>Sesam, geschält, 1 kg *</t>
  </si>
  <si>
    <t>Mayonnaise ohne Ei, 225 ml *</t>
  </si>
  <si>
    <t>Sesam, natur, 1 kg *</t>
  </si>
  <si>
    <t>Rohrzuckermelasse, 700 g Glas *</t>
  </si>
  <si>
    <t>Grünkern, 1 kg *</t>
  </si>
  <si>
    <t>Dinkel, 1 kg *</t>
  </si>
  <si>
    <t>Holzkohlepulver, 1 kg *</t>
  </si>
  <si>
    <t>Roggen, 1 kg*</t>
  </si>
  <si>
    <t>Buchweizen, 1 kg *</t>
  </si>
  <si>
    <t>Hirse, geschält, 1 kg *</t>
  </si>
  <si>
    <t>Hafer, geschält, 1 kg *</t>
  </si>
  <si>
    <t>Amaranth, 1 kg *</t>
  </si>
  <si>
    <t>Quinoa, 1 kg *</t>
  </si>
  <si>
    <t>Kamut, 1 kg *</t>
  </si>
  <si>
    <t>Reis, Langkorn natur, 1 kg *</t>
  </si>
  <si>
    <t>Basmati Reis, 1 kg *</t>
  </si>
  <si>
    <t>Bestellscheine (bitte benötigte Anzahl angeben)</t>
  </si>
  <si>
    <t>Wildreismischung, 1 kg *</t>
  </si>
  <si>
    <t>Dinkel "rizo", 1 kg (Reis) *</t>
  </si>
  <si>
    <t>Gesamtsumme:</t>
  </si>
  <si>
    <t>Kichererbsen, ganz, 1 kg *</t>
  </si>
  <si>
    <t>Leinsamen, 1 kg *</t>
  </si>
  <si>
    <t>Hirse, braun, 1 kg *</t>
  </si>
  <si>
    <t>Roh-Rohrzucker, 1 kg *</t>
  </si>
  <si>
    <t>Agavensirup, 650 g *</t>
  </si>
  <si>
    <t>Aprikosenkerne bitter, 250g*</t>
  </si>
  <si>
    <t>Flohsamenschalen, 250 g *</t>
  </si>
  <si>
    <t>Chia - Saat, schwarz, 250 g *</t>
  </si>
  <si>
    <t>Hefeflocken, 400 g*</t>
  </si>
  <si>
    <t>Weizengluten für veg. Schnitzel, 1 kg*</t>
  </si>
  <si>
    <t xml:space="preserve">Bestellwert   ab 125 €   </t>
  </si>
  <si>
    <t>portofrei/Inland</t>
  </si>
  <si>
    <t>Amaranth, gepoppt, 200 g*</t>
  </si>
  <si>
    <t xml:space="preserve">Bestellwert   ab 200 €  </t>
  </si>
  <si>
    <t>5% Rabatt</t>
  </si>
  <si>
    <t>Quinoa, gepoppt, 200 g*</t>
  </si>
  <si>
    <t xml:space="preserve">Bestellwert   ab 350 €  </t>
  </si>
  <si>
    <t>6% Rabatt</t>
  </si>
  <si>
    <t>Eiersatz, Natura, 175 g*</t>
  </si>
  <si>
    <t xml:space="preserve">Bestellwert   ab 500 €  </t>
  </si>
  <si>
    <t>7% Rabatt</t>
  </si>
  <si>
    <r>
      <t xml:space="preserve">Zahlung per </t>
    </r>
    <r>
      <rPr>
        <b/>
        <i/>
        <sz val="11"/>
        <rFont val="Arial"/>
        <family val="2"/>
      </rPr>
      <t xml:space="preserve">Vorkasse </t>
    </r>
    <r>
      <rPr>
        <i/>
        <sz val="11"/>
        <rFont val="Arial"/>
        <family val="2"/>
      </rPr>
      <t xml:space="preserve">                                        </t>
    </r>
  </si>
  <si>
    <t>2 % Skonto</t>
  </si>
  <si>
    <t>Seite 3 von 3</t>
  </si>
  <si>
    <t>Spiralen, Dinkel-Max, 500 g</t>
  </si>
  <si>
    <t>Spaghetti, Dinkel-Max, 500 g</t>
  </si>
  <si>
    <t>Penne, Dinkel-Max, 500 g</t>
  </si>
  <si>
    <r>
      <t xml:space="preserve">Zahlbar innerhalb 14 Tagen nach Rechnungserhalt. Die Ware bleibt bis zur vollständigen Bezahlung unser Eigentum. Erfüllungsort und Gerichtsstand ist Neustadt/Aisch. Mit dem Erscheinen dieser Preisliste verlieren alle vorherigen Preise ihre Gültigkeit. </t>
    </r>
    <r>
      <rPr>
        <b/>
        <sz val="10"/>
        <rFont val="Arial"/>
        <family val="2"/>
      </rPr>
      <t>Preisänderung vorbehalten.</t>
    </r>
    <r>
      <rPr>
        <sz val="10"/>
        <rFont val="Arial"/>
        <family val="2"/>
      </rPr>
      <t xml:space="preserve"> Alle Preise inkl. MwSt.  VR – Bank Metropolregion Nürnberg eG, IBAN:DE07760695590001913204, BIC: GENODEF1NEA.  Lieferreklamationen erbitten wir spätestens nach 5 Tagen. Sackware günstiger. Andere Produkte auf Anfrage. Hawos Getreidemühlen auf Anfrage.                   * = vegan.</t>
    </r>
  </si>
  <si>
    <r>
      <t xml:space="preserve"> </t>
    </r>
    <r>
      <rPr>
        <b/>
        <sz val="12"/>
        <color indexed="8"/>
        <rFont val="Arial"/>
        <family val="2"/>
      </rPr>
      <t>Mischungen</t>
    </r>
  </si>
  <si>
    <t>Zartbitter Mandeln, 250 g</t>
  </si>
  <si>
    <t>Zartbitter Cashewkerne, 250 g</t>
  </si>
  <si>
    <t>Haferdrink-Pulver, glutenfrei, 500 g *</t>
  </si>
  <si>
    <t xml:space="preserve">Sojaprodukte / Haferdrink </t>
  </si>
  <si>
    <t>Nuss-Muse / Brotaufstriche</t>
  </si>
  <si>
    <t>Better-Crunchy-Müsli, o. Zucker, 500 g *</t>
  </si>
  <si>
    <t>Veganes *</t>
  </si>
  <si>
    <t>Soja Geschnetzeltes, 250 g</t>
  </si>
  <si>
    <t>Mango, natur, 200 g*</t>
  </si>
  <si>
    <t>Fruchtschnitte, Mango, o. Zucker, 40 g *</t>
  </si>
  <si>
    <t>Fruchtschnitte, Cranberries, o. Zucker, 40 g *</t>
  </si>
  <si>
    <t>Fruchtschnitte, Blaubeere, o. Zucker, 40 g *</t>
  </si>
  <si>
    <t>Fruchtschnitte, Maracuja, o. Zucker, 40 g *</t>
  </si>
  <si>
    <t>Vegane Bratlingsmischung, 500 g *</t>
  </si>
  <si>
    <t>Falafelmischung, 500 g *</t>
  </si>
  <si>
    <t>Datteln entsteint, Deglet nour, 5 kg Karton *</t>
  </si>
  <si>
    <t>Versandkosten Österreich siehe www.hiela.de</t>
  </si>
  <si>
    <t>Versandkosten bis 25 € Bestellwert, 6,95 €/Deutschland</t>
  </si>
  <si>
    <t>Versandkosten von 25 € bis 125 € Bestellwert, 4,95 €/Deutschland</t>
  </si>
  <si>
    <t>Lupinen Kaffee (zum brühen), 500 g *</t>
  </si>
  <si>
    <t>Landkaffee (Getreidekaffee, löslich), 500 g *</t>
  </si>
  <si>
    <t>Tomatensoße, 500 g, ohne Geschmacksverstärker*</t>
  </si>
  <si>
    <t>Kräutersalz, Streudose, 250 g, o. Geschmacksverst.*</t>
  </si>
  <si>
    <t>Rapsöl, kaltgepresst, 2,5 Ltr. *</t>
  </si>
  <si>
    <t>Tofu, Natur, 200 g</t>
  </si>
  <si>
    <t>Tofu, geräuchert, 200 g</t>
  </si>
  <si>
    <t>Tofu, geräuchert, Mandel-Nuss, 200 g</t>
  </si>
  <si>
    <t>Tofu, geräuchert, Tomate-Olive, 200 g</t>
  </si>
  <si>
    <t>Macadamia-Honig-Creme, 250g-Glas</t>
  </si>
  <si>
    <t>Deutscher Imker Blütenhonig, 500 g-Glas</t>
  </si>
  <si>
    <t>Rahmsoße, 450 g</t>
  </si>
  <si>
    <t>Zwiebel-Schmalz mit Äpfeln, 125 g</t>
  </si>
  <si>
    <t>Jägersoße, 480 g, ohne Geschmacksverstärker*</t>
  </si>
  <si>
    <t>Bunte Spiralen, 500 g</t>
  </si>
  <si>
    <t>Mini-Feigen, 5 kg Karton *</t>
  </si>
  <si>
    <t xml:space="preserve">Bei Neukunden Lieferung nur gegen Vorkasse. </t>
  </si>
  <si>
    <t>Gelee-Royale, 20 * 10 ml</t>
  </si>
  <si>
    <t>Würzfein, Streudose, 400 g *</t>
  </si>
  <si>
    <t>Kräutersalz, Beutel 350 g, o. Geschmacksverst.*</t>
  </si>
  <si>
    <t xml:space="preserve">Spätzle, 500 g </t>
  </si>
  <si>
    <t>Pflaumen ohne Stein, 1 kg *</t>
  </si>
  <si>
    <t>Blütenpollen, 500 g *</t>
  </si>
  <si>
    <t>Fleischwürzer, 200 g *</t>
  </si>
  <si>
    <t>Schmetterlinge, 400 g</t>
  </si>
  <si>
    <t>Hartweizen-Nudeln ohne Ei *</t>
  </si>
  <si>
    <t>Aprikosen, ungeschwefelt, 10 kg Karton *</t>
  </si>
  <si>
    <t>Stand:01.11.2025</t>
  </si>
  <si>
    <t>Gemüsewürzer, 250 g, ohne Geschmacksverstärker*</t>
  </si>
  <si>
    <t>Medjool-Datteln Jumbo mit Stein, 5 kg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</si>
</sst>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#,##0_);[Red]\(&quot;€&quot;#,##0\)"/>
    <numFmt numFmtId="165" formatCode="_-* #,##0.00\ _€_-;\-* #,##0.00\ _€_-;_-* &quot;-&quot;??\ _€_-;_-@_-"/>
    <numFmt numFmtId="166" formatCode=";;;"/>
  </numFmts>
  <fonts count="18" x14ac:knownFonts="1">
    <font>
      <sz val="10"/>
      <name val="Arial"/>
    </font>
    <font>
      <sz val="10"/>
      <name val="Arial"/>
    </font>
    <font>
      <b/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7">
    <xf numFmtId="0" fontId="0" fillId="0" borderId="0" xfId="0"/>
    <xf numFmtId="0" fontId="4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/>
    <xf numFmtId="0" fontId="6" fillId="0" borderId="3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/>
    <xf numFmtId="0" fontId="16" fillId="0" borderId="4" xfId="0" applyFont="1" applyBorder="1"/>
    <xf numFmtId="2" fontId="6" fillId="0" borderId="13" xfId="0" applyNumberFormat="1" applyFont="1" applyBorder="1" applyAlignment="1">
      <alignment horizontal="center" vertical="center"/>
    </xf>
    <xf numFmtId="2" fontId="15" fillId="0" borderId="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2" fontId="6" fillId="0" borderId="5" xfId="0" applyNumberFormat="1" applyFont="1" applyBorder="1" applyAlignment="1">
      <alignment horizontal="center" vertical="center"/>
    </xf>
    <xf numFmtId="0" fontId="0" fillId="0" borderId="13" xfId="0" applyBorder="1"/>
    <xf numFmtId="2" fontId="15" fillId="0" borderId="15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2" fontId="15" fillId="0" borderId="14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2" fontId="15" fillId="0" borderId="7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0" fontId="6" fillId="4" borderId="14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0" fillId="0" borderId="15" xfId="0" applyBorder="1"/>
    <xf numFmtId="0" fontId="13" fillId="3" borderId="13" xfId="0" applyFont="1" applyFill="1" applyBorder="1" applyAlignment="1">
      <alignment horizontal="center" vertical="center"/>
    </xf>
    <xf numFmtId="0" fontId="0" fillId="0" borderId="6" xfId="0" applyBorder="1"/>
    <xf numFmtId="2" fontId="6" fillId="4" borderId="5" xfId="0" applyNumberFormat="1" applyFont="1" applyFill="1" applyBorder="1" applyAlignment="1">
      <alignment horizontal="center" vertical="center"/>
    </xf>
    <xf numFmtId="0" fontId="16" fillId="0" borderId="13" xfId="0" applyFont="1" applyBorder="1"/>
    <xf numFmtId="0" fontId="16" fillId="0" borderId="15" xfId="0" applyFont="1" applyBorder="1"/>
    <xf numFmtId="2" fontId="4" fillId="0" borderId="1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6" fillId="0" borderId="17" xfId="0" applyFont="1" applyBorder="1"/>
    <xf numFmtId="165" fontId="0" fillId="0" borderId="0" xfId="1" applyFont="1" applyProtection="1"/>
    <xf numFmtId="2" fontId="4" fillId="2" borderId="9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/>
    <xf numFmtId="0" fontId="4" fillId="0" borderId="10" xfId="0" applyFont="1" applyBorder="1" applyAlignment="1">
      <alignment horizontal="right" vertical="center"/>
    </xf>
    <xf numFmtId="0" fontId="0" fillId="0" borderId="0" xfId="0" applyAlignment="1">
      <alignment horizontal="center" wrapText="1"/>
    </xf>
    <xf numFmtId="0" fontId="11" fillId="0" borderId="0" xfId="0" applyFont="1"/>
    <xf numFmtId="0" fontId="14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166" fontId="0" fillId="0" borderId="0" xfId="0" applyNumberFormat="1"/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2" fontId="6" fillId="0" borderId="5" xfId="0" applyNumberFormat="1" applyFont="1" applyBorder="1" applyAlignment="1" applyProtection="1">
      <alignment horizontal="center" vertical="center"/>
      <protection locked="0"/>
    </xf>
    <xf numFmtId="2" fontId="6" fillId="0" borderId="13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2" fontId="15" fillId="0" borderId="7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 applyProtection="1">
      <alignment horizontal="left" vertical="center"/>
      <protection locked="0"/>
    </xf>
    <xf numFmtId="2" fontId="15" fillId="0" borderId="5" xfId="0" applyNumberFormat="1" applyFont="1" applyBorder="1" applyAlignment="1" applyProtection="1">
      <alignment horizontal="center" vertical="center"/>
      <protection locked="0"/>
    </xf>
    <xf numFmtId="0" fontId="16" fillId="0" borderId="3" xfId="0" applyFont="1" applyBorder="1" applyProtection="1">
      <protection locked="0"/>
    </xf>
    <xf numFmtId="0" fontId="16" fillId="0" borderId="13" xfId="0" applyFont="1" applyBorder="1" applyProtection="1">
      <protection locked="0"/>
    </xf>
    <xf numFmtId="2" fontId="15" fillId="0" borderId="0" xfId="0" applyNumberFormat="1" applyFont="1" applyAlignment="1">
      <alignment horizontal="center" vertical="center"/>
    </xf>
    <xf numFmtId="2" fontId="15" fillId="0" borderId="12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right"/>
    </xf>
    <xf numFmtId="0" fontId="2" fillId="0" borderId="2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2" fontId="4" fillId="3" borderId="24" xfId="0" applyNumberFormat="1" applyFont="1" applyFill="1" applyBorder="1" applyAlignment="1">
      <alignment horizontal="center" vertical="center"/>
    </xf>
    <xf numFmtId="2" fontId="4" fillId="3" borderId="16" xfId="0" applyNumberFormat="1" applyFont="1" applyFill="1" applyBorder="1" applyAlignment="1">
      <alignment horizontal="center" vertical="center"/>
    </xf>
    <xf numFmtId="0" fontId="2" fillId="0" borderId="34" xfId="0" applyFont="1" applyBorder="1" applyAlignment="1" applyProtection="1">
      <alignment horizontal="left"/>
      <protection locked="0"/>
    </xf>
    <xf numFmtId="0" fontId="2" fillId="0" borderId="35" xfId="0" applyFont="1" applyBorder="1" applyAlignment="1" applyProtection="1">
      <alignment horizontal="left"/>
      <protection locked="0"/>
    </xf>
    <xf numFmtId="0" fontId="2" fillId="0" borderId="36" xfId="0" applyFont="1" applyBorder="1" applyAlignment="1" applyProtection="1">
      <alignment horizontal="left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2" fillId="0" borderId="22" xfId="0" applyFont="1" applyBorder="1" applyAlignment="1" applyProtection="1">
      <alignment horizontal="left"/>
      <protection locked="0"/>
    </xf>
    <xf numFmtId="0" fontId="2" fillId="0" borderId="23" xfId="0" applyFont="1" applyBorder="1" applyAlignment="1" applyProtection="1">
      <alignment horizontal="left"/>
      <protection locked="0"/>
    </xf>
    <xf numFmtId="2" fontId="5" fillId="3" borderId="37" xfId="0" applyNumberFormat="1" applyFont="1" applyFill="1" applyBorder="1" applyAlignment="1">
      <alignment horizontal="center" vertical="center"/>
    </xf>
    <xf numFmtId="2" fontId="5" fillId="3" borderId="1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4" fillId="5" borderId="0" xfId="0" applyFont="1" applyFill="1" applyAlignment="1">
      <alignment horizontal="left" vertical="center" wrapText="1" shrinkToFit="1"/>
    </xf>
    <xf numFmtId="0" fontId="17" fillId="3" borderId="25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2" fontId="5" fillId="3" borderId="24" xfId="0" applyNumberFormat="1" applyFont="1" applyFill="1" applyBorder="1" applyAlignment="1">
      <alignment horizontal="center" vertical="center"/>
    </xf>
    <xf numFmtId="2" fontId="5" fillId="2" borderId="24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137160</xdr:colOff>
      <xdr:row>0</xdr:row>
      <xdr:rowOff>83820</xdr:rowOff>
    </xdr:from>
    <xdr:to>
      <xdr:col>7</xdr:col>
      <xdr:colOff>335364</xdr:colOff>
      <xdr:row>4</xdr:row>
      <xdr:rowOff>38158</xdr:rowOff>
    </xdr:to>
    <xdr:sp macro="" textlink="">
      <xdr:nvSpPr>
        <xdr:cNvPr id="1031" name="WordArt 7">
          <a:extLst>
            <a:ext uri="{FF2B5EF4-FFF2-40B4-BE49-F238E27FC236}">
              <a16:creationId xmlns:a16="http://schemas.microsoft.com/office/drawing/2014/main" id="{37A4F4D7-4F2E-F406-1C17-FEB3AF92B0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18660" y="91440"/>
          <a:ext cx="3688080" cy="7467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2800" kern="10" spc="0">
              <a:ln w="127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HIELA</a:t>
          </a:r>
        </a:p>
      </xdr:txBody>
    </xdr:sp>
    <xdr:clientData/>
  </xdr:twoCellAnchor>
  <xdr:twoCellAnchor>
    <xdr:from>
      <xdr:col>5</xdr:col>
      <xdr:colOff>144780</xdr:colOff>
      <xdr:row>4</xdr:row>
      <xdr:rowOff>152400</xdr:rowOff>
    </xdr:from>
    <xdr:to>
      <xdr:col>8</xdr:col>
      <xdr:colOff>182940</xdr:colOff>
      <xdr:row>6</xdr:row>
      <xdr:rowOff>38100</xdr:rowOff>
    </xdr:to>
    <xdr:sp macro="" textlink="">
      <xdr:nvSpPr>
        <xdr:cNvPr id="1032" name="WordArt 8">
          <a:extLst>
            <a:ext uri="{FF2B5EF4-FFF2-40B4-BE49-F238E27FC236}">
              <a16:creationId xmlns:a16="http://schemas.microsoft.com/office/drawing/2014/main" id="{1D92824E-59AD-1717-7CE0-5C323D97D7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26280" y="952500"/>
          <a:ext cx="391668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r" rtl="0">
            <a:buNone/>
          </a:pPr>
          <a:r>
            <a:rPr lang="de-DE" sz="3600" kern="10" spc="-18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/>
              </a:solidFill>
              <a:effectLst/>
              <a:latin typeface="Arial Black"/>
            </a:rPr>
            <a:t>Bestellung</a:t>
          </a:r>
        </a:p>
      </xdr:txBody>
    </xdr:sp>
    <xdr:clientData/>
  </xdr:twoCellAnchor>
  <xdr:twoCellAnchor>
    <xdr:from>
      <xdr:col>0</xdr:col>
      <xdr:colOff>118110</xdr:colOff>
      <xdr:row>7</xdr:row>
      <xdr:rowOff>45720</xdr:rowOff>
    </xdr:from>
    <xdr:to>
      <xdr:col>8</xdr:col>
      <xdr:colOff>327631</xdr:colOff>
      <xdr:row>8</xdr:row>
      <xdr:rowOff>144953</xdr:rowOff>
    </xdr:to>
    <xdr:sp macro="" textlink="">
      <xdr:nvSpPr>
        <xdr:cNvPr id="1033" name="WordArt 9">
          <a:extLst>
            <a:ext uri="{FF2B5EF4-FFF2-40B4-BE49-F238E27FC236}">
              <a16:creationId xmlns:a16="http://schemas.microsoft.com/office/drawing/2014/main" id="{BC974851-378D-4F1A-14D2-E2D2193E06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9540" y="1478280"/>
          <a:ext cx="8458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2400" b="1" kern="10" spc="0">
              <a:ln w="635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3399" mc:Ignorable="a14" a14:legacySpreadsheetColorIndex="62"/>
              </a:solidFill>
              <a:effectLst/>
              <a:latin typeface="Tahoma"/>
              <a:ea typeface="Tahoma"/>
              <a:cs typeface="Tahoma"/>
            </a:rPr>
            <a:t>Tel. 09164/995484 / info@hiela.de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291465</xdr:colOff>
      <xdr:row>0</xdr:row>
      <xdr:rowOff>0</xdr:rowOff>
    </xdr:from>
    <xdr:to>
      <xdr:col>8</xdr:col>
      <xdr:colOff>230505</xdr:colOff>
      <xdr:row>0</xdr:row>
      <xdr:rowOff>0</xdr:rowOff>
    </xdr:to>
    <xdr:sp macro="" textlink="">
      <xdr:nvSpPr>
        <xdr:cNvPr id="2049" name="WordArt 1">
          <a:extLst>
            <a:ext uri="{FF2B5EF4-FFF2-40B4-BE49-F238E27FC236}">
              <a16:creationId xmlns:a16="http://schemas.microsoft.com/office/drawing/2014/main" id="{01C76739-11A2-3FFC-4807-BD1A9872D0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183380" y="0"/>
          <a:ext cx="34290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Arial Black"/>
            </a:rPr>
            <a:t>HIELA</a:t>
          </a:r>
        </a:p>
      </xdr:txBody>
    </xdr:sp>
    <xdr:clientData/>
  </xdr:twoCellAnchor>
  <xdr:twoCellAnchor>
    <xdr:from>
      <xdr:col>5</xdr:col>
      <xdr:colOff>175260</xdr:colOff>
      <xdr:row>0</xdr:row>
      <xdr:rowOff>0</xdr:rowOff>
    </xdr:from>
    <xdr:to>
      <xdr:col>8</xdr:col>
      <xdr:colOff>329598</xdr:colOff>
      <xdr:row>0</xdr:row>
      <xdr:rowOff>0</xdr:rowOff>
    </xdr:to>
    <xdr:sp macro="" textlink="">
      <xdr:nvSpPr>
        <xdr:cNvPr id="2050" name="WordArt 2">
          <a:extLst>
            <a:ext uri="{FF2B5EF4-FFF2-40B4-BE49-F238E27FC236}">
              <a16:creationId xmlns:a16="http://schemas.microsoft.com/office/drawing/2014/main" id="{882C3E9A-B816-D03E-99D3-AD4474DABF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53840" y="0"/>
          <a:ext cx="36576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Arial Black"/>
            </a:rPr>
            <a:t>Bestellung</a:t>
          </a:r>
        </a:p>
      </xdr:txBody>
    </xdr:sp>
    <xdr:clientData/>
  </xdr:twoCellAnchor>
  <xdr:twoCellAnchor>
    <xdr:from>
      <xdr:col>5</xdr:col>
      <xdr:colOff>220980</xdr:colOff>
      <xdr:row>0</xdr:row>
      <xdr:rowOff>0</xdr:rowOff>
    </xdr:from>
    <xdr:to>
      <xdr:col>8</xdr:col>
      <xdr:colOff>251460</xdr:colOff>
      <xdr:row>0</xdr:row>
      <xdr:rowOff>0</xdr:rowOff>
    </xdr:to>
    <xdr:sp macro="" textlink="">
      <xdr:nvSpPr>
        <xdr:cNvPr id="2051" name="WordArt 3">
          <a:extLst>
            <a:ext uri="{FF2B5EF4-FFF2-40B4-BE49-F238E27FC236}">
              <a16:creationId xmlns:a16="http://schemas.microsoft.com/office/drawing/2014/main" id="{A3D759B0-5DF1-844E-4627-39EF386D7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99560" y="0"/>
          <a:ext cx="352044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Arial Black"/>
            </a:rPr>
            <a:t>Tel. 09164/995484  Fax: 09164/995487</a:t>
          </a:r>
        </a:p>
      </xdr:txBody>
    </xdr:sp>
    <xdr:clientData/>
  </xdr:twoCellAnchor>
  <xdr:twoCellAnchor>
    <xdr:from>
      <xdr:col>5</xdr:col>
      <xdr:colOff>137160</xdr:colOff>
      <xdr:row>0</xdr:row>
      <xdr:rowOff>83820</xdr:rowOff>
    </xdr:from>
    <xdr:to>
      <xdr:col>7</xdr:col>
      <xdr:colOff>335373</xdr:colOff>
      <xdr:row>3</xdr:row>
      <xdr:rowOff>38179</xdr:rowOff>
    </xdr:to>
    <xdr:sp macro="" textlink="">
      <xdr:nvSpPr>
        <xdr:cNvPr id="2052" name="WordArt 4">
          <a:extLst>
            <a:ext uri="{FF2B5EF4-FFF2-40B4-BE49-F238E27FC236}">
              <a16:creationId xmlns:a16="http://schemas.microsoft.com/office/drawing/2014/main" id="{BBC61131-BCFA-B361-CDFD-22E2128B6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15740" y="91440"/>
          <a:ext cx="3322320" cy="7467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2800" kern="10" spc="0">
              <a:ln w="127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HIELA</a:t>
          </a:r>
        </a:p>
      </xdr:txBody>
    </xdr:sp>
    <xdr:clientData/>
  </xdr:twoCellAnchor>
  <xdr:twoCellAnchor>
    <xdr:from>
      <xdr:col>5</xdr:col>
      <xdr:colOff>144780</xdr:colOff>
      <xdr:row>3</xdr:row>
      <xdr:rowOff>152400</xdr:rowOff>
    </xdr:from>
    <xdr:to>
      <xdr:col>8</xdr:col>
      <xdr:colOff>192472</xdr:colOff>
      <xdr:row>5</xdr:row>
      <xdr:rowOff>38100</xdr:rowOff>
    </xdr:to>
    <xdr:sp macro="" textlink="">
      <xdr:nvSpPr>
        <xdr:cNvPr id="2053" name="WordArt 5">
          <a:extLst>
            <a:ext uri="{FF2B5EF4-FFF2-40B4-BE49-F238E27FC236}">
              <a16:creationId xmlns:a16="http://schemas.microsoft.com/office/drawing/2014/main" id="{267859E9-C3FF-F9E0-DE61-B6C3553887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23360" y="952500"/>
          <a:ext cx="355092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r" rtl="0">
            <a:buNone/>
          </a:pPr>
          <a:r>
            <a:rPr lang="de-DE" sz="3600" kern="10" spc="-18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/>
              </a:solidFill>
              <a:effectLst/>
              <a:latin typeface="Arial Black"/>
            </a:rPr>
            <a:t>Bestellung</a:t>
          </a:r>
        </a:p>
      </xdr:txBody>
    </xdr:sp>
    <xdr:clientData/>
  </xdr:twoCellAnchor>
  <xdr:twoCellAnchor>
    <xdr:from>
      <xdr:col>0</xdr:col>
      <xdr:colOff>118110</xdr:colOff>
      <xdr:row>6</xdr:row>
      <xdr:rowOff>45720</xdr:rowOff>
    </xdr:from>
    <xdr:to>
      <xdr:col>8</xdr:col>
      <xdr:colOff>327628</xdr:colOff>
      <xdr:row>7</xdr:row>
      <xdr:rowOff>144953</xdr:rowOff>
    </xdr:to>
    <xdr:sp macro="" textlink="">
      <xdr:nvSpPr>
        <xdr:cNvPr id="2054" name="WordArt 6">
          <a:extLst>
            <a:ext uri="{FF2B5EF4-FFF2-40B4-BE49-F238E27FC236}">
              <a16:creationId xmlns:a16="http://schemas.microsoft.com/office/drawing/2014/main" id="{70710B98-05F1-BFFA-3725-BDFD7233A6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9540" y="1478280"/>
          <a:ext cx="758952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2400" b="1" kern="10" spc="0">
              <a:ln w="635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3399" mc:Ignorable="a14" a14:legacySpreadsheetColorIndex="62"/>
              </a:solidFill>
              <a:effectLst/>
              <a:latin typeface="Tahoma"/>
              <a:ea typeface="Tahoma"/>
              <a:cs typeface="Tahoma"/>
            </a:rPr>
            <a:t>Tel. 09164/995484 / info@hiela.de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291465</xdr:colOff>
      <xdr:row>0</xdr:row>
      <xdr:rowOff>0</xdr:rowOff>
    </xdr:from>
    <xdr:to>
      <xdr:col>8</xdr:col>
      <xdr:colOff>220990</xdr:colOff>
      <xdr:row>0</xdr:row>
      <xdr:rowOff>0</xdr:rowOff>
    </xdr:to>
    <xdr:sp macro="" textlink="">
      <xdr:nvSpPr>
        <xdr:cNvPr id="3073" name="WordArt 1">
          <a:extLst>
            <a:ext uri="{FF2B5EF4-FFF2-40B4-BE49-F238E27FC236}">
              <a16:creationId xmlns:a16="http://schemas.microsoft.com/office/drawing/2014/main" id="{CD7AEC34-FBB9-F8E4-F4AB-505DFC1D6D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297680" y="0"/>
          <a:ext cx="382524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Arial Black"/>
            </a:rPr>
            <a:t>HIELA</a:t>
          </a:r>
        </a:p>
      </xdr:txBody>
    </xdr:sp>
    <xdr:clientData/>
  </xdr:twoCellAnchor>
  <xdr:twoCellAnchor>
    <xdr:from>
      <xdr:col>5</xdr:col>
      <xdr:colOff>175260</xdr:colOff>
      <xdr:row>0</xdr:row>
      <xdr:rowOff>0</xdr:rowOff>
    </xdr:from>
    <xdr:to>
      <xdr:col>8</xdr:col>
      <xdr:colOff>329595</xdr:colOff>
      <xdr:row>0</xdr:row>
      <xdr:rowOff>0</xdr:rowOff>
    </xdr:to>
    <xdr:sp macro="" textlink="">
      <xdr:nvSpPr>
        <xdr:cNvPr id="3074" name="WordArt 2">
          <a:extLst>
            <a:ext uri="{FF2B5EF4-FFF2-40B4-BE49-F238E27FC236}">
              <a16:creationId xmlns:a16="http://schemas.microsoft.com/office/drawing/2014/main" id="{7451C726-0B33-661C-1918-429D53997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168140" y="0"/>
          <a:ext cx="405384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Arial Black"/>
            </a:rPr>
            <a:t>Bestellung</a:t>
          </a:r>
        </a:p>
      </xdr:txBody>
    </xdr:sp>
    <xdr:clientData/>
  </xdr:twoCellAnchor>
  <xdr:twoCellAnchor>
    <xdr:from>
      <xdr:col>5</xdr:col>
      <xdr:colOff>220980</xdr:colOff>
      <xdr:row>0</xdr:row>
      <xdr:rowOff>0</xdr:rowOff>
    </xdr:from>
    <xdr:to>
      <xdr:col>8</xdr:col>
      <xdr:colOff>251460</xdr:colOff>
      <xdr:row>0</xdr:row>
      <xdr:rowOff>0</xdr:rowOff>
    </xdr:to>
    <xdr:sp macro="" textlink="">
      <xdr:nvSpPr>
        <xdr:cNvPr id="3075" name="WordArt 3">
          <a:extLst>
            <a:ext uri="{FF2B5EF4-FFF2-40B4-BE49-F238E27FC236}">
              <a16:creationId xmlns:a16="http://schemas.microsoft.com/office/drawing/2014/main" id="{0B4456E8-DBF6-2154-6211-20EF12BB3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213860" y="0"/>
          <a:ext cx="391668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Arial Black"/>
            </a:rPr>
            <a:t>Tel. 09164/995484  Fax: 09164/995487</a:t>
          </a:r>
        </a:p>
      </xdr:txBody>
    </xdr:sp>
    <xdr:clientData/>
  </xdr:twoCellAnchor>
  <xdr:twoCellAnchor>
    <xdr:from>
      <xdr:col>5</xdr:col>
      <xdr:colOff>137160</xdr:colOff>
      <xdr:row>0</xdr:row>
      <xdr:rowOff>99060</xdr:rowOff>
    </xdr:from>
    <xdr:to>
      <xdr:col>7</xdr:col>
      <xdr:colOff>335364</xdr:colOff>
      <xdr:row>3</xdr:row>
      <xdr:rowOff>38100</xdr:rowOff>
    </xdr:to>
    <xdr:sp macro="" textlink="">
      <xdr:nvSpPr>
        <xdr:cNvPr id="3076" name="WordArt 4">
          <a:extLst>
            <a:ext uri="{FF2B5EF4-FFF2-40B4-BE49-F238E27FC236}">
              <a16:creationId xmlns:a16="http://schemas.microsoft.com/office/drawing/2014/main" id="{27383B12-B574-4C3D-FAA6-DB203BA77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130040" y="99060"/>
          <a:ext cx="3718560" cy="69342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2800" kern="10" spc="0">
              <a:ln w="127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HIELA</a:t>
          </a:r>
        </a:p>
      </xdr:txBody>
    </xdr:sp>
    <xdr:clientData/>
  </xdr:twoCellAnchor>
  <xdr:twoCellAnchor>
    <xdr:from>
      <xdr:col>5</xdr:col>
      <xdr:colOff>144780</xdr:colOff>
      <xdr:row>3</xdr:row>
      <xdr:rowOff>152400</xdr:rowOff>
    </xdr:from>
    <xdr:to>
      <xdr:col>8</xdr:col>
      <xdr:colOff>192464</xdr:colOff>
      <xdr:row>5</xdr:row>
      <xdr:rowOff>38100</xdr:rowOff>
    </xdr:to>
    <xdr:sp macro="" textlink="">
      <xdr:nvSpPr>
        <xdr:cNvPr id="3077" name="WordArt 5">
          <a:extLst>
            <a:ext uri="{FF2B5EF4-FFF2-40B4-BE49-F238E27FC236}">
              <a16:creationId xmlns:a16="http://schemas.microsoft.com/office/drawing/2014/main" id="{1A90AF9D-367D-6543-8423-E4D014D2E4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137660" y="906780"/>
          <a:ext cx="3947160" cy="38862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r" rtl="0">
            <a:buNone/>
          </a:pPr>
          <a:r>
            <a:rPr lang="de-DE" sz="3600" kern="10" spc="-18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/>
              </a:solidFill>
              <a:effectLst/>
              <a:latin typeface="Arial Black"/>
            </a:rPr>
            <a:t>Bestellung</a:t>
          </a:r>
        </a:p>
      </xdr:txBody>
    </xdr:sp>
    <xdr:clientData/>
  </xdr:twoCellAnchor>
  <xdr:twoCellAnchor>
    <xdr:from>
      <xdr:col>0</xdr:col>
      <xdr:colOff>118110</xdr:colOff>
      <xdr:row>6</xdr:row>
      <xdr:rowOff>45720</xdr:rowOff>
    </xdr:from>
    <xdr:to>
      <xdr:col>8</xdr:col>
      <xdr:colOff>327631</xdr:colOff>
      <xdr:row>7</xdr:row>
      <xdr:rowOff>144953</xdr:rowOff>
    </xdr:to>
    <xdr:sp macro="" textlink="">
      <xdr:nvSpPr>
        <xdr:cNvPr id="3078" name="WordArt 6">
          <a:extLst>
            <a:ext uri="{FF2B5EF4-FFF2-40B4-BE49-F238E27FC236}">
              <a16:creationId xmlns:a16="http://schemas.microsoft.com/office/drawing/2014/main" id="{EB70C071-2CBD-9466-A07C-43B17862EA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9540" y="1402080"/>
          <a:ext cx="810006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2400" b="1" kern="10" spc="0">
              <a:ln w="635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3399" mc:Ignorable="a14" a14:legacySpreadsheetColorIndex="62"/>
              </a:solidFill>
              <a:effectLst/>
              <a:latin typeface="Tahoma"/>
              <a:ea typeface="Tahoma"/>
              <a:cs typeface="Tahoma"/>
            </a:rPr>
            <a:t>Tel. 09164/995484 / info@hiela.de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I53"/>
  <sheetViews>
    <sheetView zoomScaleNormal="100" workbookViewId="0">
      <selection activeCell="D25" sqref="D25"/>
    </sheetView>
  </sheetViews>
  <sheetFormatPr baseColWidth="10" defaultRowHeight="12.75" x14ac:dyDescent="0.2"/>
  <cols>
    <col min="1" max="1" width="5.7109375" customWidth="1"/>
    <col min="2" max="2" width="43.5703125" bestFit="1" customWidth="1"/>
    <col min="3" max="3" width="5.85546875" customWidth="1"/>
    <col min="4" max="4" width="6.7109375" customWidth="1"/>
    <col min="5" max="5" width="2.140625" customWidth="1"/>
    <col min="6" max="6" width="5.7109375" customWidth="1"/>
    <col min="7" max="7" width="44.85546875" bestFit="1" customWidth="1"/>
    <col min="8" max="8" width="5.7109375" customWidth="1"/>
    <col min="9" max="9" width="7.85546875" customWidth="1"/>
  </cols>
  <sheetData>
    <row r="1" spans="1:9" ht="21" customHeight="1" thickTop="1" x14ac:dyDescent="0.2">
      <c r="A1" s="105" t="s">
        <v>0</v>
      </c>
      <c r="B1" s="106"/>
      <c r="C1" s="106"/>
      <c r="D1" s="107"/>
      <c r="E1" s="97"/>
      <c r="F1" s="98"/>
      <c r="G1" s="98"/>
      <c r="H1" s="98"/>
      <c r="I1" s="99"/>
    </row>
    <row r="2" spans="1:9" ht="21" customHeight="1" x14ac:dyDescent="0.2">
      <c r="A2" s="108" t="s">
        <v>1</v>
      </c>
      <c r="B2" s="109"/>
      <c r="C2" s="109"/>
      <c r="D2" s="110"/>
      <c r="E2" s="100"/>
      <c r="F2" s="101"/>
      <c r="G2" s="101"/>
      <c r="H2" s="101"/>
      <c r="I2" s="102"/>
    </row>
    <row r="3" spans="1:9" ht="21" customHeight="1" x14ac:dyDescent="0.2">
      <c r="A3" s="108" t="s">
        <v>2</v>
      </c>
      <c r="B3" s="109"/>
      <c r="C3" s="109"/>
      <c r="D3" s="110"/>
      <c r="E3" s="100"/>
      <c r="F3" s="101"/>
      <c r="G3" s="101"/>
      <c r="H3" s="101"/>
      <c r="I3" s="102"/>
    </row>
    <row r="4" spans="1:9" ht="21" customHeight="1" x14ac:dyDescent="0.2">
      <c r="A4" s="108" t="s">
        <v>3</v>
      </c>
      <c r="B4" s="109"/>
      <c r="C4" s="109"/>
      <c r="D4" s="110"/>
      <c r="E4" s="100"/>
      <c r="F4" s="101"/>
      <c r="G4" s="101"/>
      <c r="H4" s="101"/>
      <c r="I4" s="102"/>
    </row>
    <row r="5" spans="1:9" ht="21" customHeight="1" x14ac:dyDescent="0.2">
      <c r="A5" s="108" t="s">
        <v>4</v>
      </c>
      <c r="B5" s="109"/>
      <c r="C5" s="109"/>
      <c r="D5" s="110"/>
      <c r="E5" s="100"/>
      <c r="F5" s="101"/>
      <c r="G5" s="101"/>
      <c r="H5" s="101"/>
      <c r="I5" s="102"/>
    </row>
    <row r="6" spans="1:9" ht="21" customHeight="1" thickBot="1" x14ac:dyDescent="0.25">
      <c r="A6" s="111" t="s">
        <v>5</v>
      </c>
      <c r="B6" s="112"/>
      <c r="C6" s="112"/>
      <c r="D6" s="113"/>
      <c r="E6" s="100"/>
      <c r="F6" s="101"/>
      <c r="G6" s="101"/>
      <c r="H6" s="101"/>
      <c r="I6" s="102"/>
    </row>
    <row r="7" spans="1:9" ht="7.5" customHeight="1" x14ac:dyDescent="0.2">
      <c r="A7" s="91"/>
      <c r="B7" s="92"/>
      <c r="C7" s="92"/>
      <c r="D7" s="92"/>
      <c r="E7" s="92"/>
      <c r="F7" s="92"/>
      <c r="G7" s="92"/>
      <c r="H7" s="92"/>
      <c r="I7" s="93"/>
    </row>
    <row r="8" spans="1:9" ht="20.100000000000001" customHeight="1" x14ac:dyDescent="0.2">
      <c r="A8" s="91"/>
      <c r="B8" s="92"/>
      <c r="C8" s="92"/>
      <c r="D8" s="92"/>
      <c r="E8" s="92"/>
      <c r="F8" s="92"/>
      <c r="G8" s="92"/>
      <c r="H8" s="92"/>
      <c r="I8" s="93"/>
    </row>
    <row r="9" spans="1:9" ht="20.100000000000001" customHeight="1" thickBot="1" x14ac:dyDescent="0.25">
      <c r="A9" s="94"/>
      <c r="B9" s="95"/>
      <c r="C9" s="95"/>
      <c r="D9" s="95"/>
      <c r="E9" s="92"/>
      <c r="F9" s="95"/>
      <c r="G9" s="95"/>
      <c r="H9" s="95"/>
      <c r="I9" s="96"/>
    </row>
    <row r="10" spans="1:9" ht="20.45" customHeight="1" thickBot="1" x14ac:dyDescent="0.25">
      <c r="A10" s="5" t="s">
        <v>6</v>
      </c>
      <c r="B10" s="6" t="s">
        <v>7</v>
      </c>
      <c r="C10" s="7" t="s">
        <v>8</v>
      </c>
      <c r="D10" s="8" t="s">
        <v>9</v>
      </c>
      <c r="E10" s="9"/>
      <c r="F10" s="5" t="s">
        <v>6</v>
      </c>
      <c r="G10" s="6" t="s">
        <v>7</v>
      </c>
      <c r="H10" s="7" t="s">
        <v>8</v>
      </c>
      <c r="I10" s="8" t="s">
        <v>9</v>
      </c>
    </row>
    <row r="11" spans="1:9" ht="20.45" customHeight="1" x14ac:dyDescent="0.2">
      <c r="A11" s="10"/>
      <c r="B11" s="11" t="s">
        <v>10</v>
      </c>
      <c r="C11" s="12"/>
      <c r="D11" s="13"/>
      <c r="E11" s="14"/>
      <c r="F11" s="15"/>
      <c r="G11" s="11" t="s">
        <v>170</v>
      </c>
      <c r="H11" s="16"/>
      <c r="I11" s="17"/>
    </row>
    <row r="12" spans="1:9" ht="20.45" customHeight="1" x14ac:dyDescent="0.2">
      <c r="A12" s="2"/>
      <c r="B12" s="19" t="s">
        <v>11</v>
      </c>
      <c r="C12" s="20">
        <v>8.75</v>
      </c>
      <c r="D12" s="17">
        <f t="shared" ref="D12:D29" si="0">A12*C12</f>
        <v>0</v>
      </c>
      <c r="E12" s="14"/>
      <c r="F12" s="2"/>
      <c r="G12" s="19" t="s">
        <v>171</v>
      </c>
      <c r="H12" s="20">
        <v>3.3</v>
      </c>
      <c r="I12" s="17">
        <f t="shared" ref="I12:I20" si="1">H12*F12</f>
        <v>0</v>
      </c>
    </row>
    <row r="13" spans="1:9" ht="20.45" customHeight="1" x14ac:dyDescent="0.2">
      <c r="A13" s="2"/>
      <c r="B13" s="19" t="s">
        <v>12</v>
      </c>
      <c r="C13" s="20">
        <v>6.05</v>
      </c>
      <c r="D13" s="17">
        <f t="shared" si="0"/>
        <v>0</v>
      </c>
      <c r="E13" s="14"/>
      <c r="F13" s="2"/>
      <c r="G13" s="19" t="s">
        <v>18</v>
      </c>
      <c r="H13" s="20">
        <v>3.45</v>
      </c>
      <c r="I13" s="17">
        <f t="shared" si="1"/>
        <v>0</v>
      </c>
    </row>
    <row r="14" spans="1:9" ht="20.45" customHeight="1" x14ac:dyDescent="0.2">
      <c r="A14" s="2"/>
      <c r="B14" s="19" t="s">
        <v>13</v>
      </c>
      <c r="C14" s="20">
        <v>6.05</v>
      </c>
      <c r="D14" s="17">
        <f t="shared" si="0"/>
        <v>0</v>
      </c>
      <c r="E14" s="14"/>
      <c r="F14" s="2"/>
      <c r="G14" s="76"/>
      <c r="H14" s="78"/>
      <c r="I14" s="17"/>
    </row>
    <row r="15" spans="1:9" ht="20.45" customHeight="1" x14ac:dyDescent="0.2">
      <c r="A15" s="2"/>
      <c r="B15" s="19" t="s">
        <v>14</v>
      </c>
      <c r="C15" s="20">
        <v>6.05</v>
      </c>
      <c r="D15" s="17">
        <f t="shared" si="0"/>
        <v>0</v>
      </c>
      <c r="E15" s="14"/>
      <c r="F15" s="2"/>
      <c r="G15" s="76"/>
      <c r="H15" s="79"/>
      <c r="I15" s="17"/>
    </row>
    <row r="16" spans="1:9" ht="20.45" customHeight="1" x14ac:dyDescent="0.2">
      <c r="A16" s="2"/>
      <c r="B16" s="19" t="s">
        <v>15</v>
      </c>
      <c r="C16" s="20">
        <v>5.6</v>
      </c>
      <c r="D16" s="17">
        <f t="shared" si="0"/>
        <v>0</v>
      </c>
      <c r="E16" s="14"/>
      <c r="F16" s="2"/>
      <c r="G16" s="77"/>
      <c r="H16" s="78"/>
      <c r="I16" s="17"/>
    </row>
    <row r="17" spans="1:9" ht="20.45" customHeight="1" x14ac:dyDescent="0.2">
      <c r="A17" s="2"/>
      <c r="B17" s="19" t="s">
        <v>16</v>
      </c>
      <c r="C17" s="20">
        <v>6.3</v>
      </c>
      <c r="D17" s="17">
        <f t="shared" si="0"/>
        <v>0</v>
      </c>
      <c r="E17" s="14"/>
      <c r="F17" s="2"/>
      <c r="G17" s="19" t="s">
        <v>188</v>
      </c>
      <c r="H17" s="20">
        <v>2.2000000000000002</v>
      </c>
      <c r="I17" s="17">
        <f t="shared" si="1"/>
        <v>0</v>
      </c>
    </row>
    <row r="18" spans="1:9" ht="20.45" customHeight="1" x14ac:dyDescent="0.2">
      <c r="A18" s="2"/>
      <c r="B18" s="19" t="s">
        <v>17</v>
      </c>
      <c r="C18" s="20">
        <v>6.3</v>
      </c>
      <c r="D18" s="17">
        <f t="shared" si="0"/>
        <v>0</v>
      </c>
      <c r="E18" s="14"/>
      <c r="F18" s="2"/>
      <c r="G18" s="19" t="s">
        <v>189</v>
      </c>
      <c r="H18" s="20">
        <v>2.4</v>
      </c>
      <c r="I18" s="17">
        <f t="shared" si="1"/>
        <v>0</v>
      </c>
    </row>
    <row r="19" spans="1:9" ht="20.45" customHeight="1" x14ac:dyDescent="0.2">
      <c r="A19" s="2"/>
      <c r="B19" s="19" t="s">
        <v>19</v>
      </c>
      <c r="C19" s="20">
        <v>6.3</v>
      </c>
      <c r="D19" s="17">
        <f t="shared" si="0"/>
        <v>0</v>
      </c>
      <c r="E19" s="14"/>
      <c r="F19" s="2"/>
      <c r="G19" s="19" t="s">
        <v>190</v>
      </c>
      <c r="H19" s="20">
        <v>2.75</v>
      </c>
      <c r="I19" s="17">
        <f t="shared" si="1"/>
        <v>0</v>
      </c>
    </row>
    <row r="20" spans="1:9" ht="20.45" customHeight="1" x14ac:dyDescent="0.2">
      <c r="A20" s="2"/>
      <c r="B20" s="19" t="s">
        <v>196</v>
      </c>
      <c r="C20" s="20">
        <v>7.3</v>
      </c>
      <c r="D20" s="17">
        <f t="shared" si="0"/>
        <v>0</v>
      </c>
      <c r="E20" s="14"/>
      <c r="F20" s="2"/>
      <c r="G20" s="19" t="s">
        <v>191</v>
      </c>
      <c r="H20" s="20">
        <v>2.75</v>
      </c>
      <c r="I20" s="17">
        <f t="shared" si="1"/>
        <v>0</v>
      </c>
    </row>
    <row r="21" spans="1:9" ht="20.45" customHeight="1" x14ac:dyDescent="0.2">
      <c r="A21" s="2"/>
      <c r="B21" s="19" t="s">
        <v>20</v>
      </c>
      <c r="C21" s="20">
        <v>6.85</v>
      </c>
      <c r="D21" s="17">
        <f t="shared" si="0"/>
        <v>0</v>
      </c>
      <c r="E21" s="14"/>
      <c r="F21" s="2"/>
      <c r="G21" s="19"/>
      <c r="H21" s="20"/>
      <c r="I21" s="17"/>
    </row>
    <row r="22" spans="1:9" ht="20.45" customHeight="1" x14ac:dyDescent="0.2">
      <c r="A22" s="2"/>
      <c r="B22" s="19" t="s">
        <v>194</v>
      </c>
      <c r="C22" s="20">
        <v>7.3</v>
      </c>
      <c r="D22" s="17">
        <f t="shared" si="0"/>
        <v>0</v>
      </c>
      <c r="E22" s="14"/>
      <c r="F22" s="2"/>
      <c r="G22" s="19"/>
      <c r="H22" s="20"/>
      <c r="I22" s="17"/>
    </row>
    <row r="23" spans="1:9" ht="20.45" customHeight="1" x14ac:dyDescent="0.2">
      <c r="A23" s="2"/>
      <c r="B23" s="19" t="s">
        <v>185</v>
      </c>
      <c r="C23" s="20">
        <v>7.3</v>
      </c>
      <c r="D23" s="17">
        <f t="shared" si="0"/>
        <v>0</v>
      </c>
      <c r="E23" s="14"/>
      <c r="F23" s="2"/>
      <c r="G23" s="19"/>
      <c r="H23" s="20"/>
      <c r="I23" s="17"/>
    </row>
    <row r="24" spans="1:9" ht="20.45" customHeight="1" x14ac:dyDescent="0.2">
      <c r="A24" s="2"/>
      <c r="B24" s="19" t="s">
        <v>186</v>
      </c>
      <c r="C24" s="20">
        <v>3.9</v>
      </c>
      <c r="D24" s="17">
        <f t="shared" si="0"/>
        <v>0</v>
      </c>
      <c r="E24" s="14"/>
      <c r="F24" s="18"/>
      <c r="G24" s="19"/>
      <c r="H24" s="20"/>
      <c r="I24" s="17"/>
    </row>
    <row r="25" spans="1:9" ht="20.45" customHeight="1" x14ac:dyDescent="0.2">
      <c r="A25" s="2"/>
      <c r="B25" s="19" t="s">
        <v>206</v>
      </c>
      <c r="C25" s="20">
        <v>3.9</v>
      </c>
      <c r="D25" s="17">
        <f t="shared" si="0"/>
        <v>0</v>
      </c>
      <c r="E25" s="14"/>
      <c r="F25" s="18"/>
      <c r="G25" s="11" t="s">
        <v>163</v>
      </c>
      <c r="H25" s="20"/>
      <c r="I25" s="17"/>
    </row>
    <row r="26" spans="1:9" ht="20.45" customHeight="1" x14ac:dyDescent="0.2">
      <c r="A26" s="2"/>
      <c r="B26" s="19" t="s">
        <v>211</v>
      </c>
      <c r="C26" s="20">
        <v>4.8</v>
      </c>
      <c r="D26" s="17">
        <f t="shared" si="0"/>
        <v>0</v>
      </c>
      <c r="E26" s="14"/>
      <c r="F26" s="2"/>
      <c r="G26" s="24" t="s">
        <v>21</v>
      </c>
      <c r="H26" s="16">
        <v>6.25</v>
      </c>
      <c r="I26" s="17">
        <f>H26*F26</f>
        <v>0</v>
      </c>
    </row>
    <row r="27" spans="1:9" ht="20.45" customHeight="1" x14ac:dyDescent="0.2">
      <c r="A27" s="2"/>
      <c r="B27" s="19" t="s">
        <v>201</v>
      </c>
      <c r="C27" s="20">
        <v>5.7</v>
      </c>
      <c r="D27" s="17">
        <f t="shared" si="0"/>
        <v>0</v>
      </c>
      <c r="E27" s="14"/>
      <c r="F27" s="2"/>
      <c r="G27" s="24" t="s">
        <v>178</v>
      </c>
      <c r="H27" s="16">
        <v>2.95</v>
      </c>
      <c r="I27" s="17">
        <f>H27*F27</f>
        <v>0</v>
      </c>
    </row>
    <row r="28" spans="1:9" ht="20.45" customHeight="1" x14ac:dyDescent="0.2">
      <c r="A28" s="2"/>
      <c r="B28" s="19" t="s">
        <v>202</v>
      </c>
      <c r="C28" s="20">
        <v>3.25</v>
      </c>
      <c r="D28" s="17">
        <f t="shared" si="0"/>
        <v>0</v>
      </c>
      <c r="E28" s="14"/>
      <c r="F28" s="2"/>
      <c r="G28" s="24" t="s">
        <v>177</v>
      </c>
      <c r="H28" s="16">
        <v>7.9</v>
      </c>
      <c r="I28" s="17">
        <f>F28*H28</f>
        <v>0</v>
      </c>
    </row>
    <row r="29" spans="1:9" ht="20.45" customHeight="1" x14ac:dyDescent="0.2">
      <c r="A29" s="2"/>
      <c r="B29" s="19" t="s">
        <v>22</v>
      </c>
      <c r="C29" s="20">
        <v>6.3</v>
      </c>
      <c r="D29" s="17">
        <f t="shared" si="0"/>
        <v>0</v>
      </c>
      <c r="E29" s="14"/>
      <c r="F29" s="25"/>
      <c r="G29" s="11" t="s">
        <v>168</v>
      </c>
      <c r="H29" s="26"/>
      <c r="I29" s="27"/>
    </row>
    <row r="30" spans="1:9" ht="20.45" customHeight="1" x14ac:dyDescent="0.2">
      <c r="A30" s="18"/>
      <c r="B30" s="11" t="s">
        <v>23</v>
      </c>
      <c r="C30" s="20"/>
      <c r="D30" s="17"/>
      <c r="E30" s="14"/>
      <c r="F30" s="2"/>
      <c r="G30" s="19" t="s">
        <v>24</v>
      </c>
      <c r="H30" s="28">
        <v>8.9499999999999993</v>
      </c>
      <c r="I30" s="17">
        <f t="shared" ref="I30:I37" si="2">F30*H30</f>
        <v>0</v>
      </c>
    </row>
    <row r="31" spans="1:9" ht="20.45" customHeight="1" x14ac:dyDescent="0.2">
      <c r="A31" s="2"/>
      <c r="B31" s="19" t="s">
        <v>187</v>
      </c>
      <c r="C31" s="20">
        <v>14</v>
      </c>
      <c r="D31" s="17">
        <f>A31*C31</f>
        <v>0</v>
      </c>
      <c r="E31" s="14"/>
      <c r="F31" s="2"/>
      <c r="G31" s="19" t="s">
        <v>25</v>
      </c>
      <c r="H31" s="28">
        <v>9.9499999999999993</v>
      </c>
      <c r="I31" s="17">
        <f t="shared" si="2"/>
        <v>0</v>
      </c>
    </row>
    <row r="32" spans="1:9" ht="20.45" customHeight="1" x14ac:dyDescent="0.2">
      <c r="A32" s="2"/>
      <c r="B32" s="19" t="s">
        <v>27</v>
      </c>
      <c r="C32" s="20">
        <v>15.95</v>
      </c>
      <c r="D32" s="17">
        <f>A32*C32</f>
        <v>0</v>
      </c>
      <c r="E32" s="14"/>
      <c r="F32" s="2"/>
      <c r="G32" s="19" t="s">
        <v>26</v>
      </c>
      <c r="H32" s="28">
        <v>9.9499999999999993</v>
      </c>
      <c r="I32" s="17">
        <f t="shared" si="2"/>
        <v>0</v>
      </c>
    </row>
    <row r="33" spans="1:9" ht="20.45" customHeight="1" x14ac:dyDescent="0.2">
      <c r="A33" s="18"/>
      <c r="B33" s="11" t="s">
        <v>167</v>
      </c>
      <c r="C33" s="20"/>
      <c r="D33" s="17"/>
      <c r="E33" s="14"/>
      <c r="F33" s="2"/>
      <c r="G33" s="29" t="s">
        <v>28</v>
      </c>
      <c r="H33" s="30">
        <v>5.95</v>
      </c>
      <c r="I33" s="17">
        <f t="shared" si="2"/>
        <v>0</v>
      </c>
    </row>
    <row r="34" spans="1:9" ht="20.45" customHeight="1" x14ac:dyDescent="0.2">
      <c r="A34" s="2"/>
      <c r="B34" s="19" t="s">
        <v>31</v>
      </c>
      <c r="C34" s="20">
        <v>2.25</v>
      </c>
      <c r="D34" s="17">
        <f t="shared" ref="D34:D42" si="3">A34*C34</f>
        <v>0</v>
      </c>
      <c r="E34" s="14"/>
      <c r="F34" s="2"/>
      <c r="G34" s="31" t="s">
        <v>29</v>
      </c>
      <c r="H34" s="16">
        <v>10.5</v>
      </c>
      <c r="I34" s="17">
        <f t="shared" si="2"/>
        <v>0</v>
      </c>
    </row>
    <row r="35" spans="1:9" ht="20.45" customHeight="1" x14ac:dyDescent="0.2">
      <c r="A35" s="2"/>
      <c r="B35" s="19" t="s">
        <v>32</v>
      </c>
      <c r="C35" s="20">
        <v>3.5</v>
      </c>
      <c r="D35" s="17">
        <f t="shared" si="3"/>
        <v>0</v>
      </c>
      <c r="E35" s="14"/>
      <c r="F35" s="2"/>
      <c r="G35" s="31" t="s">
        <v>30</v>
      </c>
      <c r="H35" s="32">
        <v>5.45</v>
      </c>
      <c r="I35" s="17">
        <f t="shared" si="2"/>
        <v>0</v>
      </c>
    </row>
    <row r="36" spans="1:9" ht="20.45" customHeight="1" x14ac:dyDescent="0.2">
      <c r="A36" s="2"/>
      <c r="B36" s="19" t="s">
        <v>33</v>
      </c>
      <c r="C36" s="20">
        <v>5.3</v>
      </c>
      <c r="D36" s="17">
        <f t="shared" si="3"/>
        <v>0</v>
      </c>
      <c r="E36" s="14"/>
      <c r="F36" s="2"/>
      <c r="G36" s="31" t="s">
        <v>192</v>
      </c>
      <c r="H36" s="32">
        <v>6.95</v>
      </c>
      <c r="I36" s="17">
        <f t="shared" si="2"/>
        <v>0</v>
      </c>
    </row>
    <row r="37" spans="1:9" ht="20.45" customHeight="1" x14ac:dyDescent="0.2">
      <c r="A37" s="2"/>
      <c r="B37" s="19" t="s">
        <v>166</v>
      </c>
      <c r="C37" s="20">
        <v>7.5</v>
      </c>
      <c r="D37" s="17">
        <f t="shared" si="3"/>
        <v>0</v>
      </c>
      <c r="E37" s="14"/>
      <c r="F37" s="2"/>
      <c r="G37" s="31" t="s">
        <v>193</v>
      </c>
      <c r="H37" s="32">
        <v>7.5</v>
      </c>
      <c r="I37" s="17">
        <f t="shared" si="2"/>
        <v>0</v>
      </c>
    </row>
    <row r="38" spans="1:9" ht="20.45" customHeight="1" x14ac:dyDescent="0.2">
      <c r="A38" s="2"/>
      <c r="B38" s="19" t="s">
        <v>34</v>
      </c>
      <c r="C38" s="16">
        <v>3</v>
      </c>
      <c r="D38" s="17">
        <f t="shared" si="3"/>
        <v>0</v>
      </c>
      <c r="E38" s="14"/>
      <c r="F38" s="2"/>
      <c r="G38" s="80"/>
      <c r="H38" s="79"/>
      <c r="I38" s="17"/>
    </row>
    <row r="39" spans="1:9" ht="20.45" customHeight="1" x14ac:dyDescent="0.2">
      <c r="A39" s="2"/>
      <c r="B39" s="19" t="s">
        <v>35</v>
      </c>
      <c r="C39" s="32">
        <v>2.65</v>
      </c>
      <c r="D39" s="17">
        <f t="shared" si="3"/>
        <v>0</v>
      </c>
      <c r="E39" s="14"/>
      <c r="F39" s="2"/>
      <c r="G39" s="80"/>
      <c r="H39" s="81"/>
      <c r="I39" s="17"/>
    </row>
    <row r="40" spans="1:9" ht="20.45" customHeight="1" x14ac:dyDescent="0.2">
      <c r="A40" s="2"/>
      <c r="B40" s="19" t="s">
        <v>37</v>
      </c>
      <c r="C40" s="32">
        <v>2.75</v>
      </c>
      <c r="D40" s="17">
        <f t="shared" si="3"/>
        <v>0</v>
      </c>
      <c r="E40" s="14"/>
      <c r="F40" s="25"/>
      <c r="G40" s="11" t="s">
        <v>36</v>
      </c>
      <c r="H40" s="26"/>
      <c r="I40" s="27"/>
    </row>
    <row r="41" spans="1:9" ht="20.45" customHeight="1" x14ac:dyDescent="0.2">
      <c r="A41" s="2"/>
      <c r="B41" s="19" t="s">
        <v>39</v>
      </c>
      <c r="C41" s="28">
        <v>2.2999999999999998</v>
      </c>
      <c r="D41" s="17">
        <f t="shared" si="3"/>
        <v>0</v>
      </c>
      <c r="E41" s="14"/>
      <c r="F41" s="2"/>
      <c r="G41" s="33" t="s">
        <v>38</v>
      </c>
      <c r="H41" s="28">
        <v>4.5</v>
      </c>
      <c r="I41" s="17">
        <f>F41*H41</f>
        <v>0</v>
      </c>
    </row>
    <row r="42" spans="1:9" ht="20.45" customHeight="1" x14ac:dyDescent="0.2">
      <c r="A42" s="2"/>
      <c r="B42" s="33" t="s">
        <v>41</v>
      </c>
      <c r="C42" s="28">
        <v>2.9</v>
      </c>
      <c r="D42" s="17">
        <f t="shared" si="3"/>
        <v>0</v>
      </c>
      <c r="E42" s="14"/>
      <c r="F42" s="2"/>
      <c r="G42" s="33" t="s">
        <v>40</v>
      </c>
      <c r="H42" s="28">
        <v>4.2</v>
      </c>
      <c r="I42" s="17">
        <f>F42*H42</f>
        <v>0</v>
      </c>
    </row>
    <row r="43" spans="1:9" ht="20.45" customHeight="1" x14ac:dyDescent="0.2">
      <c r="A43" s="18"/>
      <c r="B43" s="11" t="s">
        <v>43</v>
      </c>
      <c r="C43" s="28"/>
      <c r="D43" s="17"/>
      <c r="E43" s="14"/>
      <c r="F43" s="2"/>
      <c r="G43" s="33" t="s">
        <v>42</v>
      </c>
      <c r="H43" s="28">
        <v>4.25</v>
      </c>
      <c r="I43" s="17">
        <f>F43*H43</f>
        <v>0</v>
      </c>
    </row>
    <row r="44" spans="1:9" ht="20.45" customHeight="1" x14ac:dyDescent="0.2">
      <c r="A44" s="2"/>
      <c r="B44" s="33" t="s">
        <v>45</v>
      </c>
      <c r="C44" s="28">
        <v>2.95</v>
      </c>
      <c r="D44" s="17">
        <f>A44*C44</f>
        <v>0</v>
      </c>
      <c r="E44" s="14"/>
      <c r="F44" s="2"/>
      <c r="G44" s="33" t="s">
        <v>44</v>
      </c>
      <c r="H44" s="28">
        <v>4.75</v>
      </c>
      <c r="I44" s="17">
        <f>F44*H44</f>
        <v>0</v>
      </c>
    </row>
    <row r="45" spans="1:9" ht="20.45" customHeight="1" x14ac:dyDescent="0.2">
      <c r="A45" s="2"/>
      <c r="B45" s="33" t="s">
        <v>46</v>
      </c>
      <c r="C45" s="28">
        <v>2.95</v>
      </c>
      <c r="D45" s="17">
        <f>A45*C45</f>
        <v>0</v>
      </c>
      <c r="E45" s="14"/>
      <c r="F45" s="4"/>
      <c r="G45" s="34" t="s">
        <v>169</v>
      </c>
      <c r="H45" s="28">
        <v>4.95</v>
      </c>
      <c r="I45" s="17">
        <f>F45*H45</f>
        <v>0</v>
      </c>
    </row>
    <row r="46" spans="1:9" ht="20.25" customHeight="1" thickBot="1" x14ac:dyDescent="0.25">
      <c r="A46" s="2"/>
      <c r="B46" s="82"/>
      <c r="C46" s="28"/>
      <c r="D46" s="17"/>
      <c r="E46" s="14"/>
      <c r="F46" s="4"/>
      <c r="G46" s="34"/>
      <c r="H46" s="87"/>
      <c r="I46" s="88"/>
    </row>
    <row r="47" spans="1:9" ht="20.45" customHeight="1" thickBot="1" x14ac:dyDescent="0.25">
      <c r="A47" s="35"/>
      <c r="B47" s="36" t="s">
        <v>47</v>
      </c>
      <c r="C47" s="103">
        <f>SUM(D12:D46)</f>
        <v>0</v>
      </c>
      <c r="D47" s="104"/>
      <c r="E47" s="14"/>
      <c r="F47" s="35"/>
      <c r="G47" s="36" t="s">
        <v>47</v>
      </c>
      <c r="H47" s="103">
        <f>SUM(I12:I45)</f>
        <v>0</v>
      </c>
      <c r="I47" s="104"/>
    </row>
    <row r="48" spans="1:9" ht="20.45" customHeight="1" x14ac:dyDescent="0.2">
      <c r="C48" s="90" t="s">
        <v>48</v>
      </c>
      <c r="D48" s="90"/>
      <c r="E48" s="14"/>
    </row>
    <row r="49" ht="20.45" customHeight="1" x14ac:dyDescent="0.2"/>
    <row r="50" ht="21.75" customHeight="1" x14ac:dyDescent="0.2"/>
    <row r="51" ht="12.75" customHeight="1" x14ac:dyDescent="0.2"/>
    <row r="52" ht="21.75" customHeight="1" x14ac:dyDescent="0.2"/>
    <row r="53" ht="12.75" customHeight="1" x14ac:dyDescent="0.2"/>
  </sheetData>
  <sheetProtection sheet="1" objects="1" scenarios="1"/>
  <mergeCells count="11">
    <mergeCell ref="C48:D48"/>
    <mergeCell ref="A7:I9"/>
    <mergeCell ref="E1:I6"/>
    <mergeCell ref="C47:D47"/>
    <mergeCell ref="A1:D1"/>
    <mergeCell ref="A2:D2"/>
    <mergeCell ref="A3:D3"/>
    <mergeCell ref="A5:D5"/>
    <mergeCell ref="A6:D6"/>
    <mergeCell ref="A4:D4"/>
    <mergeCell ref="H47:I47"/>
  </mergeCells>
  <phoneticPr fontId="0" type="noConversion"/>
  <printOptions horizontalCentered="1" gridLines="1"/>
  <pageMargins left="0.12" right="0.12" top="0.2" bottom="0" header="0.2" footer="0"/>
  <pageSetup paperSize="9" scale="7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I55"/>
  <sheetViews>
    <sheetView tabSelected="1" showRuler="0" zoomScaleNormal="100" workbookViewId="0">
      <selection activeCell="H23" sqref="H23"/>
    </sheetView>
  </sheetViews>
  <sheetFormatPr baseColWidth="10" defaultRowHeight="12.75" x14ac:dyDescent="0.2"/>
  <cols>
    <col min="1" max="1" width="5.7109375" customWidth="1"/>
    <col min="2" max="2" width="36" bestFit="1" customWidth="1"/>
    <col min="3" max="3" width="5.7109375" customWidth="1"/>
    <col min="4" max="4" width="7.140625" customWidth="1"/>
    <col min="5" max="5" width="2.140625" customWidth="1"/>
    <col min="6" max="6" width="5.7109375" customWidth="1"/>
    <col min="7" max="7" width="39.5703125" bestFit="1" customWidth="1"/>
    <col min="8" max="8" width="5.7109375" customWidth="1"/>
    <col min="9" max="9" width="6.7109375" customWidth="1"/>
  </cols>
  <sheetData>
    <row r="1" spans="1:9" ht="21" customHeight="1" thickTop="1" x14ac:dyDescent="0.2">
      <c r="A1" s="105" t="s">
        <v>0</v>
      </c>
      <c r="B1" s="106"/>
      <c r="C1" s="106"/>
      <c r="D1" s="107"/>
      <c r="E1" s="97"/>
      <c r="F1" s="98"/>
      <c r="G1" s="98"/>
      <c r="H1" s="98"/>
      <c r="I1" s="99"/>
    </row>
    <row r="2" spans="1:9" ht="21" customHeight="1" x14ac:dyDescent="0.2">
      <c r="A2" s="108" t="s">
        <v>1</v>
      </c>
      <c r="B2" s="109"/>
      <c r="C2" s="109"/>
      <c r="D2" s="110"/>
      <c r="E2" s="100"/>
      <c r="F2" s="101"/>
      <c r="G2" s="101"/>
      <c r="H2" s="101"/>
      <c r="I2" s="102"/>
    </row>
    <row r="3" spans="1:9" ht="21" customHeight="1" x14ac:dyDescent="0.2">
      <c r="A3" s="108" t="s">
        <v>2</v>
      </c>
      <c r="B3" s="109"/>
      <c r="C3" s="109"/>
      <c r="D3" s="110"/>
      <c r="E3" s="100"/>
      <c r="F3" s="101"/>
      <c r="G3" s="101"/>
      <c r="H3" s="101"/>
      <c r="I3" s="102"/>
    </row>
    <row r="4" spans="1:9" ht="21" customHeight="1" x14ac:dyDescent="0.2">
      <c r="A4" s="108" t="s">
        <v>49</v>
      </c>
      <c r="B4" s="109"/>
      <c r="C4" s="109"/>
      <c r="D4" s="110"/>
      <c r="E4" s="100"/>
      <c r="F4" s="101"/>
      <c r="G4" s="101"/>
      <c r="H4" s="101"/>
      <c r="I4" s="102"/>
    </row>
    <row r="5" spans="1:9" ht="21" customHeight="1" thickBot="1" x14ac:dyDescent="0.25">
      <c r="A5" s="111" t="s">
        <v>5</v>
      </c>
      <c r="B5" s="112"/>
      <c r="C5" s="112"/>
      <c r="D5" s="113"/>
      <c r="E5" s="100"/>
      <c r="F5" s="101"/>
      <c r="G5" s="101"/>
      <c r="H5" s="101"/>
      <c r="I5" s="102"/>
    </row>
    <row r="6" spans="1:9" ht="7.5" customHeight="1" x14ac:dyDescent="0.2">
      <c r="A6" s="91"/>
      <c r="B6" s="92"/>
      <c r="C6" s="92"/>
      <c r="D6" s="92"/>
      <c r="E6" s="92"/>
      <c r="F6" s="92"/>
      <c r="G6" s="92"/>
      <c r="H6" s="92"/>
      <c r="I6" s="93"/>
    </row>
    <row r="7" spans="1:9" ht="20.100000000000001" customHeight="1" x14ac:dyDescent="0.2">
      <c r="A7" s="91"/>
      <c r="B7" s="92"/>
      <c r="C7" s="92"/>
      <c r="D7" s="92"/>
      <c r="E7" s="92"/>
      <c r="F7" s="92"/>
      <c r="G7" s="92"/>
      <c r="H7" s="92"/>
      <c r="I7" s="93"/>
    </row>
    <row r="8" spans="1:9" ht="20.100000000000001" customHeight="1" thickBot="1" x14ac:dyDescent="0.25">
      <c r="A8" s="94"/>
      <c r="B8" s="95"/>
      <c r="C8" s="95"/>
      <c r="D8" s="95"/>
      <c r="E8" s="92"/>
      <c r="F8" s="95"/>
      <c r="G8" s="95"/>
      <c r="H8" s="95"/>
      <c r="I8" s="96"/>
    </row>
    <row r="9" spans="1:9" ht="23.25" thickBot="1" x14ac:dyDescent="0.25">
      <c r="A9" s="37" t="s">
        <v>6</v>
      </c>
      <c r="B9" s="38" t="s">
        <v>7</v>
      </c>
      <c r="C9" s="39" t="s">
        <v>8</v>
      </c>
      <c r="D9" s="8" t="s">
        <v>9</v>
      </c>
      <c r="F9" s="37" t="s">
        <v>6</v>
      </c>
      <c r="G9" s="38" t="s">
        <v>7</v>
      </c>
      <c r="H9" s="39" t="s">
        <v>8</v>
      </c>
      <c r="I9" s="8" t="s">
        <v>9</v>
      </c>
    </row>
    <row r="10" spans="1:9" ht="20.100000000000001" customHeight="1" x14ac:dyDescent="0.2">
      <c r="A10" s="40"/>
      <c r="B10" s="11" t="s">
        <v>50</v>
      </c>
      <c r="C10" s="41"/>
      <c r="D10" s="42"/>
      <c r="F10" s="25"/>
      <c r="G10" s="43" t="s">
        <v>51</v>
      </c>
      <c r="H10" s="44"/>
      <c r="I10" s="27"/>
    </row>
    <row r="11" spans="1:9" ht="20.100000000000001" customHeight="1" x14ac:dyDescent="0.2">
      <c r="A11" s="2"/>
      <c r="B11" s="45" t="s">
        <v>52</v>
      </c>
      <c r="C11" s="20">
        <v>2.65</v>
      </c>
      <c r="D11" s="17">
        <f t="shared" ref="D11:D18" si="0">A11*C11</f>
        <v>0</v>
      </c>
      <c r="F11" s="2"/>
      <c r="G11" s="19" t="s">
        <v>53</v>
      </c>
      <c r="H11" s="20">
        <v>5.75</v>
      </c>
      <c r="I11" s="17">
        <f t="shared" ref="I11:I27" si="1">F11*H11</f>
        <v>0</v>
      </c>
    </row>
    <row r="12" spans="1:9" ht="20.100000000000001" customHeight="1" x14ac:dyDescent="0.2">
      <c r="A12" s="2"/>
      <c r="B12" s="45" t="s">
        <v>54</v>
      </c>
      <c r="C12" s="20">
        <v>2.65</v>
      </c>
      <c r="D12" s="17">
        <f t="shared" si="0"/>
        <v>0</v>
      </c>
      <c r="F12" s="2"/>
      <c r="G12" s="19" t="s">
        <v>55</v>
      </c>
      <c r="H12" s="20">
        <v>12.95</v>
      </c>
      <c r="I12" s="17">
        <f t="shared" si="1"/>
        <v>0</v>
      </c>
    </row>
    <row r="13" spans="1:9" ht="20.100000000000001" customHeight="1" x14ac:dyDescent="0.2">
      <c r="A13" s="2"/>
      <c r="B13" s="45" t="s">
        <v>56</v>
      </c>
      <c r="C13" s="20">
        <v>2.65</v>
      </c>
      <c r="D13" s="17">
        <f t="shared" si="0"/>
        <v>0</v>
      </c>
      <c r="F13" s="2"/>
      <c r="G13" s="19" t="s">
        <v>57</v>
      </c>
      <c r="H13" s="20">
        <v>5.95</v>
      </c>
      <c r="I13" s="17">
        <f t="shared" si="1"/>
        <v>0</v>
      </c>
    </row>
    <row r="14" spans="1:9" ht="20.100000000000001" customHeight="1" x14ac:dyDescent="0.2">
      <c r="A14" s="2"/>
      <c r="B14" s="23" t="s">
        <v>59</v>
      </c>
      <c r="C14" s="16">
        <v>2.65</v>
      </c>
      <c r="D14" s="46">
        <f t="shared" si="0"/>
        <v>0</v>
      </c>
      <c r="F14" s="2"/>
      <c r="G14" s="19" t="s">
        <v>58</v>
      </c>
      <c r="H14" s="20">
        <v>15.95</v>
      </c>
      <c r="I14" s="17">
        <f t="shared" si="1"/>
        <v>0</v>
      </c>
    </row>
    <row r="15" spans="1:9" ht="20.100000000000001" customHeight="1" x14ac:dyDescent="0.2">
      <c r="A15" s="2"/>
      <c r="B15" s="83"/>
      <c r="C15" s="78"/>
      <c r="D15" s="17"/>
      <c r="F15" s="2"/>
      <c r="G15" s="19" t="s">
        <v>204</v>
      </c>
      <c r="H15" s="20">
        <v>12</v>
      </c>
      <c r="I15" s="17">
        <f t="shared" si="1"/>
        <v>0</v>
      </c>
    </row>
    <row r="16" spans="1:9" ht="20.100000000000001" customHeight="1" x14ac:dyDescent="0.2">
      <c r="A16" s="2"/>
      <c r="B16" s="23" t="s">
        <v>61</v>
      </c>
      <c r="C16" s="16">
        <v>2.65</v>
      </c>
      <c r="D16" s="46">
        <f t="shared" si="0"/>
        <v>0</v>
      </c>
      <c r="F16" s="2"/>
      <c r="G16" s="19" t="s">
        <v>60</v>
      </c>
      <c r="H16" s="20">
        <v>1.5</v>
      </c>
      <c r="I16" s="17">
        <f t="shared" si="1"/>
        <v>0</v>
      </c>
    </row>
    <row r="17" spans="1:9" ht="20.100000000000001" customHeight="1" x14ac:dyDescent="0.2">
      <c r="A17" s="2"/>
      <c r="B17" s="47" t="s">
        <v>63</v>
      </c>
      <c r="C17" s="16">
        <v>2.65</v>
      </c>
      <c r="D17" s="46">
        <f t="shared" si="0"/>
        <v>0</v>
      </c>
      <c r="F17" s="2"/>
      <c r="G17" s="19" t="s">
        <v>62</v>
      </c>
      <c r="H17" s="20">
        <v>4.75</v>
      </c>
      <c r="I17" s="17">
        <f t="shared" si="1"/>
        <v>0</v>
      </c>
    </row>
    <row r="18" spans="1:9" ht="20.100000000000001" customHeight="1" x14ac:dyDescent="0.2">
      <c r="A18" s="2"/>
      <c r="B18" s="48" t="s">
        <v>195</v>
      </c>
      <c r="C18" s="16">
        <v>3.15</v>
      </c>
      <c r="D18" s="22">
        <f t="shared" si="0"/>
        <v>0</v>
      </c>
      <c r="F18" s="2"/>
      <c r="G18" s="19" t="s">
        <v>172</v>
      </c>
      <c r="H18" s="20">
        <v>3.95</v>
      </c>
      <c r="I18" s="17">
        <f t="shared" si="1"/>
        <v>0</v>
      </c>
    </row>
    <row r="19" spans="1:9" ht="20.100000000000001" customHeight="1" x14ac:dyDescent="0.2">
      <c r="A19" s="25"/>
      <c r="B19" s="11" t="s">
        <v>65</v>
      </c>
      <c r="C19" s="21"/>
      <c r="D19" s="49"/>
      <c r="F19" s="2"/>
      <c r="G19" s="19" t="s">
        <v>64</v>
      </c>
      <c r="H19" s="20">
        <v>3.8</v>
      </c>
      <c r="I19" s="17">
        <f t="shared" si="1"/>
        <v>0</v>
      </c>
    </row>
    <row r="20" spans="1:9" ht="20.100000000000001" customHeight="1" x14ac:dyDescent="0.2">
      <c r="A20" s="2"/>
      <c r="B20" s="19" t="s">
        <v>67</v>
      </c>
      <c r="C20" s="20">
        <v>1.85</v>
      </c>
      <c r="D20" s="17">
        <f>A20*C20</f>
        <v>0</v>
      </c>
      <c r="F20" s="2"/>
      <c r="G20" s="19" t="s">
        <v>66</v>
      </c>
      <c r="H20" s="20">
        <v>5</v>
      </c>
      <c r="I20" s="17">
        <f t="shared" si="1"/>
        <v>0</v>
      </c>
    </row>
    <row r="21" spans="1:9" ht="20.100000000000001" customHeight="1" x14ac:dyDescent="0.2">
      <c r="A21" s="2"/>
      <c r="B21" s="19" t="s">
        <v>79</v>
      </c>
      <c r="C21" s="20">
        <v>1.85</v>
      </c>
      <c r="D21" s="17">
        <f>A21*C21</f>
        <v>0</v>
      </c>
      <c r="F21" s="2"/>
      <c r="G21" s="19" t="s">
        <v>68</v>
      </c>
      <c r="H21" s="20">
        <v>3.25</v>
      </c>
      <c r="I21" s="17">
        <f t="shared" si="1"/>
        <v>0</v>
      </c>
    </row>
    <row r="22" spans="1:9" ht="20.100000000000001" customHeight="1" x14ac:dyDescent="0.2">
      <c r="A22" s="2"/>
      <c r="B22" s="19" t="s">
        <v>71</v>
      </c>
      <c r="C22" s="20">
        <v>1.85</v>
      </c>
      <c r="D22" s="17">
        <f>A22*C22</f>
        <v>0</v>
      </c>
      <c r="F22" s="2"/>
      <c r="G22" s="19" t="s">
        <v>70</v>
      </c>
      <c r="H22" s="20">
        <v>3.5</v>
      </c>
      <c r="I22" s="17">
        <f t="shared" si="1"/>
        <v>0</v>
      </c>
    </row>
    <row r="23" spans="1:9" ht="20.100000000000001" customHeight="1" x14ac:dyDescent="0.2">
      <c r="A23" s="2"/>
      <c r="B23" s="19"/>
      <c r="C23" s="20"/>
      <c r="D23" s="17"/>
      <c r="F23" s="2"/>
      <c r="G23" s="23" t="s">
        <v>209</v>
      </c>
      <c r="H23" s="89">
        <v>123.02</v>
      </c>
      <c r="I23" s="46">
        <f t="shared" si="1"/>
        <v>0</v>
      </c>
    </row>
    <row r="24" spans="1:9" ht="20.100000000000001" customHeight="1" x14ac:dyDescent="0.2">
      <c r="A24" s="25"/>
      <c r="B24" s="11" t="s">
        <v>72</v>
      </c>
      <c r="C24" s="21"/>
      <c r="D24" s="49"/>
      <c r="F24" s="2"/>
      <c r="G24" s="23" t="s">
        <v>179</v>
      </c>
      <c r="H24" s="16">
        <v>26.77</v>
      </c>
      <c r="I24" s="46">
        <f t="shared" si="1"/>
        <v>0</v>
      </c>
    </row>
    <row r="25" spans="1:9" ht="20.100000000000001" customHeight="1" x14ac:dyDescent="0.2">
      <c r="A25" s="2"/>
      <c r="B25" s="19" t="s">
        <v>159</v>
      </c>
      <c r="C25" s="20">
        <v>2.85</v>
      </c>
      <c r="D25" s="17">
        <f>A25*C25</f>
        <v>0</v>
      </c>
      <c r="F25" s="2"/>
      <c r="G25" s="19" t="s">
        <v>73</v>
      </c>
      <c r="H25" s="20">
        <v>75.760000000000005</v>
      </c>
      <c r="I25" s="17">
        <f t="shared" si="1"/>
        <v>0</v>
      </c>
    </row>
    <row r="26" spans="1:9" ht="20.100000000000001" customHeight="1" x14ac:dyDescent="0.2">
      <c r="A26" s="2"/>
      <c r="B26" s="19" t="s">
        <v>160</v>
      </c>
      <c r="C26" s="20">
        <v>2.85</v>
      </c>
      <c r="D26" s="17">
        <f>A26*C26</f>
        <v>0</v>
      </c>
      <c r="F26" s="1"/>
      <c r="G26" s="19" t="s">
        <v>198</v>
      </c>
      <c r="H26" s="20">
        <v>31.5</v>
      </c>
      <c r="I26" s="46">
        <f t="shared" si="1"/>
        <v>0</v>
      </c>
    </row>
    <row r="27" spans="1:9" ht="20.100000000000001" customHeight="1" x14ac:dyDescent="0.2">
      <c r="A27" s="2"/>
      <c r="B27" s="19" t="s">
        <v>161</v>
      </c>
      <c r="C27" s="20">
        <v>2.85</v>
      </c>
      <c r="D27" s="17">
        <f>A27*C27</f>
        <v>0</v>
      </c>
      <c r="F27" s="1"/>
      <c r="G27" s="19" t="s">
        <v>212</v>
      </c>
      <c r="H27" s="20">
        <v>60</v>
      </c>
      <c r="I27" s="126">
        <f t="shared" si="1"/>
        <v>0</v>
      </c>
    </row>
    <row r="28" spans="1:9" ht="20.100000000000001" customHeight="1" x14ac:dyDescent="0.2">
      <c r="A28" s="25"/>
      <c r="B28" s="11" t="s">
        <v>208</v>
      </c>
      <c r="C28" s="44"/>
      <c r="D28" s="27"/>
      <c r="F28" s="25"/>
      <c r="G28" s="50" t="s">
        <v>74</v>
      </c>
      <c r="H28" s="21"/>
      <c r="I28" s="51"/>
    </row>
    <row r="29" spans="1:9" ht="20.100000000000001" customHeight="1" x14ac:dyDescent="0.2">
      <c r="A29" s="2"/>
      <c r="B29" s="19" t="s">
        <v>71</v>
      </c>
      <c r="C29" s="20">
        <v>1.5</v>
      </c>
      <c r="D29" s="17">
        <f>A29*C29</f>
        <v>0</v>
      </c>
      <c r="F29" s="2"/>
      <c r="G29" s="19" t="s">
        <v>75</v>
      </c>
      <c r="H29" s="20">
        <v>1.5</v>
      </c>
      <c r="I29" s="17">
        <f t="shared" ref="I29:I35" si="2">F29*H29</f>
        <v>0</v>
      </c>
    </row>
    <row r="30" spans="1:9" ht="20.100000000000001" customHeight="1" x14ac:dyDescent="0.2">
      <c r="A30" s="2"/>
      <c r="B30" s="45" t="s">
        <v>207</v>
      </c>
      <c r="C30" s="20">
        <v>1.5</v>
      </c>
      <c r="D30" s="17">
        <f>A30*C30</f>
        <v>0</v>
      </c>
      <c r="F30" s="2"/>
      <c r="G30" s="19" t="s">
        <v>76</v>
      </c>
      <c r="H30" s="20">
        <v>2.25</v>
      </c>
      <c r="I30" s="17">
        <f t="shared" si="2"/>
        <v>0</v>
      </c>
    </row>
    <row r="31" spans="1:9" ht="20.100000000000001" customHeight="1" x14ac:dyDescent="0.2">
      <c r="A31" s="2"/>
      <c r="B31" s="45" t="s">
        <v>77</v>
      </c>
      <c r="C31" s="20">
        <v>1.5</v>
      </c>
      <c r="D31" s="17">
        <f>A31*C31</f>
        <v>0</v>
      </c>
      <c r="F31" s="2"/>
      <c r="G31" s="19" t="s">
        <v>78</v>
      </c>
      <c r="H31" s="28">
        <v>1.95</v>
      </c>
      <c r="I31" s="17">
        <f t="shared" si="2"/>
        <v>0</v>
      </c>
    </row>
    <row r="32" spans="1:9" ht="20.100000000000001" customHeight="1" x14ac:dyDescent="0.2">
      <c r="A32" s="2"/>
      <c r="B32" s="19" t="s">
        <v>67</v>
      </c>
      <c r="C32" s="20">
        <v>1.5</v>
      </c>
      <c r="D32" s="17">
        <f>A32*C32</f>
        <v>0</v>
      </c>
      <c r="F32" s="2"/>
      <c r="G32" s="19" t="s">
        <v>81</v>
      </c>
      <c r="H32" s="20">
        <v>3.15</v>
      </c>
      <c r="I32" s="17">
        <f t="shared" si="2"/>
        <v>0</v>
      </c>
    </row>
    <row r="33" spans="1:9" ht="20.100000000000001" customHeight="1" x14ac:dyDescent="0.2">
      <c r="A33" s="2"/>
      <c r="B33" s="19" t="s">
        <v>79</v>
      </c>
      <c r="C33" s="20">
        <v>1.5</v>
      </c>
      <c r="D33" s="17">
        <f>A33*C33</f>
        <v>0</v>
      </c>
      <c r="F33" s="2"/>
      <c r="G33" s="19" t="s">
        <v>165</v>
      </c>
      <c r="H33" s="28">
        <v>4.1500000000000004</v>
      </c>
      <c r="I33" s="17">
        <f t="shared" si="2"/>
        <v>0</v>
      </c>
    </row>
    <row r="34" spans="1:9" ht="20.100000000000001" customHeight="1" x14ac:dyDescent="0.2">
      <c r="A34" s="25"/>
      <c r="B34" s="11" t="s">
        <v>80</v>
      </c>
      <c r="C34" s="44"/>
      <c r="D34" s="27"/>
      <c r="F34" s="2"/>
      <c r="G34" s="19" t="s">
        <v>164</v>
      </c>
      <c r="H34" s="28">
        <v>4.1500000000000004</v>
      </c>
      <c r="I34" s="17">
        <f t="shared" si="2"/>
        <v>0</v>
      </c>
    </row>
    <row r="35" spans="1:9" ht="20.100000000000001" customHeight="1" x14ac:dyDescent="0.2">
      <c r="A35" s="2"/>
      <c r="B35" s="19" t="s">
        <v>67</v>
      </c>
      <c r="C35" s="52">
        <v>1.85</v>
      </c>
      <c r="D35" s="17">
        <f t="shared" ref="D35:D43" si="3">A35*C35</f>
        <v>0</v>
      </c>
      <c r="F35" s="2"/>
      <c r="G35" s="33" t="s">
        <v>83</v>
      </c>
      <c r="H35" s="28">
        <v>3.25</v>
      </c>
      <c r="I35" s="17">
        <f t="shared" si="2"/>
        <v>0</v>
      </c>
    </row>
    <row r="36" spans="1:9" ht="20.100000000000001" customHeight="1" x14ac:dyDescent="0.2">
      <c r="A36" s="2"/>
      <c r="B36" s="19" t="s">
        <v>82</v>
      </c>
      <c r="C36" s="52">
        <v>1.85</v>
      </c>
      <c r="D36" s="17">
        <f t="shared" si="3"/>
        <v>0</v>
      </c>
      <c r="F36" s="2"/>
      <c r="G36" s="82"/>
      <c r="H36" s="84"/>
      <c r="I36" s="17"/>
    </row>
    <row r="37" spans="1:9" ht="20.100000000000001" customHeight="1" x14ac:dyDescent="0.2">
      <c r="A37" s="2"/>
      <c r="B37" s="19" t="s">
        <v>71</v>
      </c>
      <c r="C37" s="52">
        <v>1.85</v>
      </c>
      <c r="D37" s="17">
        <f t="shared" si="3"/>
        <v>0</v>
      </c>
      <c r="F37" s="2"/>
      <c r="G37" s="19" t="s">
        <v>174</v>
      </c>
      <c r="H37" s="28">
        <v>1.35</v>
      </c>
      <c r="I37" s="17">
        <f>F37*H37</f>
        <v>0</v>
      </c>
    </row>
    <row r="38" spans="1:9" ht="20.100000000000001" customHeight="1" x14ac:dyDescent="0.2">
      <c r="A38" s="2"/>
      <c r="B38" s="19" t="s">
        <v>69</v>
      </c>
      <c r="C38" s="52">
        <v>1.85</v>
      </c>
      <c r="D38" s="17">
        <f t="shared" si="3"/>
        <v>0</v>
      </c>
      <c r="F38" s="2"/>
      <c r="G38" s="19" t="s">
        <v>175</v>
      </c>
      <c r="H38" s="28">
        <v>1.35</v>
      </c>
      <c r="I38" s="17">
        <f>F38*H38</f>
        <v>0</v>
      </c>
    </row>
    <row r="39" spans="1:9" ht="20.100000000000001" customHeight="1" x14ac:dyDescent="0.2">
      <c r="A39" s="2"/>
      <c r="B39" s="19" t="s">
        <v>84</v>
      </c>
      <c r="C39" s="52">
        <v>1.85</v>
      </c>
      <c r="D39" s="17">
        <f t="shared" si="3"/>
        <v>0</v>
      </c>
      <c r="F39" s="2"/>
      <c r="G39" s="19" t="s">
        <v>173</v>
      </c>
      <c r="H39" s="28">
        <v>1.35</v>
      </c>
      <c r="I39" s="17">
        <f>F39*H39</f>
        <v>0</v>
      </c>
    </row>
    <row r="40" spans="1:9" ht="20.100000000000001" customHeight="1" x14ac:dyDescent="0.2">
      <c r="A40" s="2"/>
      <c r="B40" s="19" t="s">
        <v>197</v>
      </c>
      <c r="C40" s="52">
        <v>1.85</v>
      </c>
      <c r="D40" s="17">
        <f t="shared" si="3"/>
        <v>0</v>
      </c>
      <c r="F40" s="2"/>
      <c r="G40" s="19" t="s">
        <v>176</v>
      </c>
      <c r="H40" s="28">
        <v>1.35</v>
      </c>
      <c r="I40" s="17">
        <f>F40*H40</f>
        <v>0</v>
      </c>
    </row>
    <row r="41" spans="1:9" ht="20.100000000000001" customHeight="1" x14ac:dyDescent="0.2">
      <c r="A41" s="2"/>
      <c r="B41" s="19" t="s">
        <v>203</v>
      </c>
      <c r="C41" s="52">
        <v>1.85</v>
      </c>
      <c r="D41" s="17">
        <f t="shared" si="3"/>
        <v>0</v>
      </c>
      <c r="F41" s="2"/>
      <c r="G41" s="19"/>
      <c r="H41" s="28"/>
      <c r="I41" s="17"/>
    </row>
    <row r="42" spans="1:9" ht="20.100000000000001" customHeight="1" x14ac:dyDescent="0.2">
      <c r="A42" s="2"/>
      <c r="B42" s="19" t="s">
        <v>85</v>
      </c>
      <c r="C42" s="20">
        <v>3.65</v>
      </c>
      <c r="D42" s="17">
        <f t="shared" si="3"/>
        <v>0</v>
      </c>
      <c r="F42" s="2"/>
      <c r="G42" s="76"/>
      <c r="H42" s="84"/>
      <c r="I42" s="17"/>
    </row>
    <row r="43" spans="1:9" ht="20.100000000000001" customHeight="1" x14ac:dyDescent="0.2">
      <c r="A43" s="2"/>
      <c r="B43" s="23" t="s">
        <v>86</v>
      </c>
      <c r="C43" s="20">
        <v>3.65</v>
      </c>
      <c r="D43" s="17">
        <f t="shared" si="3"/>
        <v>0</v>
      </c>
      <c r="F43" s="2"/>
      <c r="G43" s="19" t="s">
        <v>88</v>
      </c>
      <c r="H43" s="28">
        <v>2.4</v>
      </c>
      <c r="I43" s="17">
        <f>F43*H43</f>
        <v>0</v>
      </c>
    </row>
    <row r="44" spans="1:9" ht="20.100000000000001" customHeight="1" x14ac:dyDescent="0.2">
      <c r="A44" s="18"/>
      <c r="B44" s="11" t="s">
        <v>87</v>
      </c>
      <c r="C44" s="41"/>
      <c r="D44" s="42"/>
      <c r="F44" s="2"/>
      <c r="G44" s="19" t="s">
        <v>89</v>
      </c>
      <c r="H44" s="28">
        <v>2.4</v>
      </c>
      <c r="I44" s="17">
        <f>F44*H44</f>
        <v>0</v>
      </c>
    </row>
    <row r="45" spans="1:9" ht="20.100000000000001" customHeight="1" x14ac:dyDescent="0.2">
      <c r="A45" s="1"/>
      <c r="B45" s="19" t="s">
        <v>67</v>
      </c>
      <c r="C45" s="20">
        <v>2.4</v>
      </c>
      <c r="D45" s="17">
        <f>A45*C45</f>
        <v>0</v>
      </c>
      <c r="F45" s="2"/>
      <c r="G45" s="19" t="s">
        <v>91</v>
      </c>
      <c r="H45" s="28">
        <v>2.6</v>
      </c>
      <c r="I45" s="17">
        <f>F45*H45</f>
        <v>0</v>
      </c>
    </row>
    <row r="46" spans="1:9" ht="20.100000000000001" customHeight="1" x14ac:dyDescent="0.2">
      <c r="A46" s="2"/>
      <c r="B46" s="19" t="s">
        <v>71</v>
      </c>
      <c r="C46" s="20">
        <v>2.4</v>
      </c>
      <c r="D46" s="17">
        <f>A46*C46</f>
        <v>0</v>
      </c>
      <c r="F46" s="2"/>
      <c r="G46" s="19"/>
      <c r="H46" s="28"/>
      <c r="I46" s="17"/>
    </row>
    <row r="47" spans="1:9" ht="20.100000000000001" customHeight="1" x14ac:dyDescent="0.2">
      <c r="A47" s="3"/>
      <c r="B47" s="19" t="s">
        <v>69</v>
      </c>
      <c r="C47" s="20">
        <v>2.4</v>
      </c>
      <c r="D47" s="17">
        <f>A47*C47</f>
        <v>0</v>
      </c>
      <c r="F47" s="2"/>
      <c r="G47" s="76"/>
      <c r="H47" s="84"/>
      <c r="I47" s="17"/>
    </row>
    <row r="48" spans="1:9" ht="20.100000000000001" customHeight="1" x14ac:dyDescent="0.2">
      <c r="A48" s="2"/>
      <c r="B48" s="19" t="s">
        <v>90</v>
      </c>
      <c r="C48" s="20">
        <v>2.4</v>
      </c>
      <c r="D48" s="17">
        <f>A48*C48</f>
        <v>0</v>
      </c>
      <c r="F48" s="2"/>
      <c r="G48" s="76"/>
      <c r="H48" s="84"/>
      <c r="I48" s="17"/>
    </row>
    <row r="49" spans="1:9" ht="20.100000000000001" customHeight="1" x14ac:dyDescent="0.2">
      <c r="A49" s="2"/>
      <c r="B49" s="19" t="s">
        <v>92</v>
      </c>
      <c r="C49" s="20">
        <v>2.4</v>
      </c>
      <c r="D49" s="17">
        <f>A49*C49</f>
        <v>0</v>
      </c>
      <c r="F49" s="2"/>
      <c r="G49" s="76"/>
      <c r="H49" s="84"/>
      <c r="I49" s="17"/>
    </row>
    <row r="50" spans="1:9" ht="20.100000000000001" customHeight="1" x14ac:dyDescent="0.2">
      <c r="A50" s="2"/>
      <c r="B50" s="76"/>
      <c r="C50" s="78"/>
      <c r="D50" s="17"/>
      <c r="F50" s="2"/>
      <c r="G50" s="76"/>
      <c r="H50" s="84"/>
      <c r="I50" s="17"/>
    </row>
    <row r="51" spans="1:9" ht="20.100000000000001" customHeight="1" thickBot="1" x14ac:dyDescent="0.25">
      <c r="A51" s="2"/>
      <c r="B51" s="76"/>
      <c r="C51" s="78"/>
      <c r="D51" s="17"/>
      <c r="F51" s="85"/>
      <c r="G51" s="86"/>
      <c r="H51" s="86"/>
      <c r="I51" s="54"/>
    </row>
    <row r="52" spans="1:9" ht="21.75" customHeight="1" thickBot="1" x14ac:dyDescent="0.25">
      <c r="A52" s="55"/>
      <c r="B52" s="56" t="s">
        <v>93</v>
      </c>
      <c r="C52" s="114">
        <f>SUM(D11:D49)</f>
        <v>0</v>
      </c>
      <c r="D52" s="115"/>
      <c r="F52" s="55"/>
      <c r="G52" s="56" t="s">
        <v>93</v>
      </c>
      <c r="H52" s="114">
        <f>SUM(I11:I49)</f>
        <v>0</v>
      </c>
      <c r="I52" s="115"/>
    </row>
    <row r="53" spans="1:9" ht="20.100000000000001" customHeight="1" x14ac:dyDescent="0.2">
      <c r="C53" s="57" t="s">
        <v>94</v>
      </c>
      <c r="D53" s="58"/>
    </row>
    <row r="54" spans="1:9" ht="19.5" customHeight="1" x14ac:dyDescent="0.2"/>
    <row r="55" spans="1:9" ht="21.75" customHeight="1" x14ac:dyDescent="0.2"/>
  </sheetData>
  <sheetProtection sheet="1" objects="1" scenarios="1"/>
  <mergeCells count="9">
    <mergeCell ref="H52:I52"/>
    <mergeCell ref="C52:D52"/>
    <mergeCell ref="A6:I8"/>
    <mergeCell ref="A1:D1"/>
    <mergeCell ref="E1:I5"/>
    <mergeCell ref="A2:D2"/>
    <mergeCell ref="A3:D3"/>
    <mergeCell ref="A4:D4"/>
    <mergeCell ref="A5:D5"/>
  </mergeCells>
  <phoneticPr fontId="0" type="noConversion"/>
  <printOptions horizontalCentered="1"/>
  <pageMargins left="0.11811023622047245" right="0.11811023622047245" top="0.11811023622047245" bottom="3.937007874015748E-2" header="0.11811023622047245" footer="0.43307086614173229"/>
  <pageSetup paperSize="9" scale="78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K68"/>
  <sheetViews>
    <sheetView zoomScaleNormal="100" zoomScaleSheetLayoutView="78" workbookViewId="0">
      <selection activeCell="D56" sqref="D56"/>
    </sheetView>
  </sheetViews>
  <sheetFormatPr baseColWidth="10" defaultRowHeight="12.75" x14ac:dyDescent="0.2"/>
  <cols>
    <col min="1" max="1" width="5.7109375" customWidth="1"/>
    <col min="2" max="2" width="37.7109375" bestFit="1" customWidth="1"/>
    <col min="3" max="3" width="5.7109375" customWidth="1"/>
    <col min="4" max="4" width="7.140625" customWidth="1"/>
    <col min="5" max="5" width="2.140625" customWidth="1"/>
    <col min="6" max="6" width="5.7109375" customWidth="1"/>
    <col min="7" max="7" width="45.28515625" bestFit="1" customWidth="1"/>
    <col min="8" max="8" width="5.7109375" customWidth="1"/>
    <col min="9" max="9" width="8.7109375" bestFit="1" customWidth="1"/>
  </cols>
  <sheetData>
    <row r="1" spans="1:9" ht="20.100000000000001" customHeight="1" thickTop="1" x14ac:dyDescent="0.2">
      <c r="A1" s="105" t="s">
        <v>0</v>
      </c>
      <c r="B1" s="106"/>
      <c r="C1" s="106"/>
      <c r="D1" s="107"/>
      <c r="E1" s="97"/>
      <c r="F1" s="98"/>
      <c r="G1" s="98"/>
      <c r="H1" s="98"/>
      <c r="I1" s="99"/>
    </row>
    <row r="2" spans="1:9" ht="20.100000000000001" customHeight="1" x14ac:dyDescent="0.2">
      <c r="A2" s="108" t="s">
        <v>1</v>
      </c>
      <c r="B2" s="109"/>
      <c r="C2" s="109"/>
      <c r="D2" s="110"/>
      <c r="E2" s="100"/>
      <c r="F2" s="101"/>
      <c r="G2" s="101"/>
      <c r="H2" s="101"/>
      <c r="I2" s="102"/>
    </row>
    <row r="3" spans="1:9" ht="20.100000000000001" customHeight="1" x14ac:dyDescent="0.2">
      <c r="A3" s="108" t="s">
        <v>2</v>
      </c>
      <c r="B3" s="109"/>
      <c r="C3" s="109"/>
      <c r="D3" s="110"/>
      <c r="E3" s="100"/>
      <c r="F3" s="101"/>
      <c r="G3" s="101"/>
      <c r="H3" s="101"/>
      <c r="I3" s="102"/>
    </row>
    <row r="4" spans="1:9" ht="20.100000000000001" customHeight="1" x14ac:dyDescent="0.2">
      <c r="A4" s="108" t="s">
        <v>49</v>
      </c>
      <c r="B4" s="109"/>
      <c r="C4" s="109"/>
      <c r="D4" s="110"/>
      <c r="E4" s="100"/>
      <c r="F4" s="101"/>
      <c r="G4" s="101"/>
      <c r="H4" s="101"/>
      <c r="I4" s="102"/>
    </row>
    <row r="5" spans="1:9" ht="20.100000000000001" customHeight="1" thickBot="1" x14ac:dyDescent="0.25">
      <c r="A5" s="111" t="s">
        <v>5</v>
      </c>
      <c r="B5" s="112"/>
      <c r="C5" s="112"/>
      <c r="D5" s="113"/>
      <c r="E5" s="100"/>
      <c r="F5" s="101"/>
      <c r="G5" s="101"/>
      <c r="H5" s="101"/>
      <c r="I5" s="102"/>
    </row>
    <row r="6" spans="1:9" ht="7.5" customHeight="1" x14ac:dyDescent="0.2">
      <c r="A6" s="91"/>
      <c r="B6" s="92"/>
      <c r="C6" s="92"/>
      <c r="D6" s="92"/>
      <c r="E6" s="92"/>
      <c r="F6" s="92"/>
      <c r="G6" s="92"/>
      <c r="H6" s="92"/>
      <c r="I6" s="93"/>
    </row>
    <row r="7" spans="1:9" ht="20.100000000000001" customHeight="1" x14ac:dyDescent="0.2">
      <c r="A7" s="91"/>
      <c r="B7" s="92"/>
      <c r="C7" s="92"/>
      <c r="D7" s="92"/>
      <c r="E7" s="92"/>
      <c r="F7" s="92"/>
      <c r="G7" s="92"/>
      <c r="H7" s="92"/>
      <c r="I7" s="93"/>
    </row>
    <row r="8" spans="1:9" ht="20.100000000000001" customHeight="1" thickBot="1" x14ac:dyDescent="0.25">
      <c r="A8" s="94"/>
      <c r="B8" s="95"/>
      <c r="C8" s="95"/>
      <c r="D8" s="95"/>
      <c r="E8" s="92"/>
      <c r="F8" s="95"/>
      <c r="G8" s="95"/>
      <c r="H8" s="95"/>
      <c r="I8" s="96"/>
    </row>
    <row r="9" spans="1:9" ht="23.25" thickBot="1" x14ac:dyDescent="0.25">
      <c r="A9" s="37" t="s">
        <v>6</v>
      </c>
      <c r="B9" s="38" t="s">
        <v>7</v>
      </c>
      <c r="C9" s="39" t="s">
        <v>8</v>
      </c>
      <c r="D9" s="8" t="s">
        <v>9</v>
      </c>
      <c r="F9" s="37" t="s">
        <v>6</v>
      </c>
      <c r="G9" s="38" t="s">
        <v>7</v>
      </c>
      <c r="H9" s="39" t="s">
        <v>8</v>
      </c>
      <c r="I9" s="8" t="s">
        <v>9</v>
      </c>
    </row>
    <row r="10" spans="1:9" ht="19.7" customHeight="1" x14ac:dyDescent="0.2">
      <c r="A10" s="25"/>
      <c r="B10" s="11" t="s">
        <v>95</v>
      </c>
      <c r="C10" s="26"/>
      <c r="D10" s="27"/>
      <c r="F10" s="25"/>
      <c r="G10" s="11"/>
      <c r="H10" s="26"/>
      <c r="I10" s="27"/>
    </row>
    <row r="11" spans="1:9" ht="19.7" customHeight="1" x14ac:dyDescent="0.2">
      <c r="A11" s="2"/>
      <c r="B11" s="19" t="s">
        <v>96</v>
      </c>
      <c r="C11" s="28">
        <v>12.5</v>
      </c>
      <c r="D11" s="17">
        <f t="shared" ref="D11:D44" si="0">A11*C11</f>
        <v>0</v>
      </c>
      <c r="F11" s="2"/>
      <c r="G11" s="19" t="s">
        <v>97</v>
      </c>
      <c r="H11" s="28">
        <v>2.95</v>
      </c>
      <c r="I11" s="17">
        <f t="shared" ref="I11:I26" si="1">F11*H11</f>
        <v>0</v>
      </c>
    </row>
    <row r="12" spans="1:9" ht="19.7" customHeight="1" x14ac:dyDescent="0.2">
      <c r="A12" s="2"/>
      <c r="B12" s="19" t="s">
        <v>98</v>
      </c>
      <c r="C12" s="28">
        <v>15</v>
      </c>
      <c r="D12" s="17">
        <f t="shared" si="0"/>
        <v>0</v>
      </c>
      <c r="F12" s="2"/>
      <c r="G12" s="19" t="s">
        <v>99</v>
      </c>
      <c r="H12" s="28">
        <v>7.95</v>
      </c>
      <c r="I12" s="17">
        <f t="shared" si="1"/>
        <v>0</v>
      </c>
    </row>
    <row r="13" spans="1:9" ht="19.7" customHeight="1" x14ac:dyDescent="0.2">
      <c r="A13" s="2"/>
      <c r="B13" s="19" t="s">
        <v>100</v>
      </c>
      <c r="C13" s="28">
        <v>12.5</v>
      </c>
      <c r="D13" s="17">
        <f t="shared" si="0"/>
        <v>0</v>
      </c>
      <c r="F13" s="2"/>
      <c r="G13" s="19" t="s">
        <v>184</v>
      </c>
      <c r="H13" s="20">
        <v>5.5</v>
      </c>
      <c r="I13" s="17">
        <f t="shared" si="1"/>
        <v>0</v>
      </c>
    </row>
    <row r="14" spans="1:9" ht="19.7" customHeight="1" x14ac:dyDescent="0.2">
      <c r="A14" s="2"/>
      <c r="B14" s="19" t="s">
        <v>101</v>
      </c>
      <c r="C14" s="28">
        <v>12.5</v>
      </c>
      <c r="D14" s="17">
        <f t="shared" si="0"/>
        <v>0</v>
      </c>
      <c r="F14" s="2"/>
      <c r="G14" s="59" t="s">
        <v>183</v>
      </c>
      <c r="H14" s="16">
        <v>6</v>
      </c>
      <c r="I14" s="46">
        <f>F14*H14</f>
        <v>0</v>
      </c>
    </row>
    <row r="15" spans="1:9" ht="19.7" customHeight="1" x14ac:dyDescent="0.2">
      <c r="A15" s="2"/>
      <c r="B15" s="19" t="s">
        <v>103</v>
      </c>
      <c r="C15" s="28">
        <v>6.95</v>
      </c>
      <c r="D15" s="17">
        <f t="shared" si="0"/>
        <v>0</v>
      </c>
      <c r="F15" s="2"/>
      <c r="G15" s="19" t="s">
        <v>102</v>
      </c>
      <c r="H15" s="20">
        <v>2.95</v>
      </c>
      <c r="I15" s="17">
        <f>F15*H15</f>
        <v>0</v>
      </c>
    </row>
    <row r="16" spans="1:9" ht="19.7" customHeight="1" x14ac:dyDescent="0.2">
      <c r="A16" s="18"/>
      <c r="B16" s="19"/>
      <c r="C16" s="28"/>
      <c r="D16" s="17"/>
      <c r="F16" s="2"/>
      <c r="G16" s="19" t="s">
        <v>104</v>
      </c>
      <c r="H16" s="20">
        <v>0.8</v>
      </c>
      <c r="I16" s="17">
        <f>F16*H16</f>
        <v>0</v>
      </c>
    </row>
    <row r="17" spans="1:9" ht="19.7" customHeight="1" x14ac:dyDescent="0.2">
      <c r="A17" s="3"/>
      <c r="B17" s="23" t="s">
        <v>106</v>
      </c>
      <c r="C17" s="16">
        <v>1.95</v>
      </c>
      <c r="D17" s="17">
        <f>A17*C17</f>
        <v>0</v>
      </c>
      <c r="F17" s="2"/>
      <c r="G17" s="23" t="s">
        <v>105</v>
      </c>
      <c r="H17" s="20">
        <v>3.5</v>
      </c>
      <c r="I17" s="17">
        <f>F17*H17</f>
        <v>0</v>
      </c>
    </row>
    <row r="18" spans="1:9" ht="19.7" customHeight="1" x14ac:dyDescent="0.2">
      <c r="A18" s="2"/>
      <c r="B18" s="60" t="s">
        <v>107</v>
      </c>
      <c r="C18" s="16">
        <v>3.25</v>
      </c>
      <c r="D18" s="17">
        <f>A18*C18</f>
        <v>0</v>
      </c>
      <c r="F18" s="2"/>
      <c r="G18" s="23" t="s">
        <v>205</v>
      </c>
      <c r="H18" s="20">
        <v>12.75</v>
      </c>
      <c r="I18" s="17">
        <f>F18*H18</f>
        <v>0</v>
      </c>
    </row>
    <row r="19" spans="1:9" ht="19.7" customHeight="1" x14ac:dyDescent="0.2">
      <c r="A19" s="2"/>
      <c r="B19" s="23" t="s">
        <v>109</v>
      </c>
      <c r="C19" s="16">
        <v>3.75</v>
      </c>
      <c r="D19" s="17">
        <f>A19*C19</f>
        <v>0</v>
      </c>
      <c r="F19" s="2"/>
      <c r="G19" s="19" t="s">
        <v>108</v>
      </c>
      <c r="H19" s="20">
        <v>8.5</v>
      </c>
      <c r="I19" s="17">
        <f t="shared" si="1"/>
        <v>0</v>
      </c>
    </row>
    <row r="20" spans="1:9" ht="19.7" customHeight="1" x14ac:dyDescent="0.2">
      <c r="A20" s="2"/>
      <c r="B20" s="19" t="s">
        <v>111</v>
      </c>
      <c r="C20" s="28">
        <v>7.5</v>
      </c>
      <c r="D20" s="17">
        <f t="shared" si="0"/>
        <v>0</v>
      </c>
      <c r="F20" s="2"/>
      <c r="G20" s="19" t="s">
        <v>110</v>
      </c>
      <c r="H20" s="20">
        <v>20</v>
      </c>
      <c r="I20" s="17">
        <f t="shared" si="1"/>
        <v>0</v>
      </c>
    </row>
    <row r="21" spans="1:9" ht="19.7" customHeight="1" x14ac:dyDescent="0.2">
      <c r="A21" s="2"/>
      <c r="B21" s="19" t="s">
        <v>113</v>
      </c>
      <c r="C21" s="28">
        <v>2.25</v>
      </c>
      <c r="D21" s="17">
        <f t="shared" si="0"/>
        <v>0</v>
      </c>
      <c r="F21" s="2"/>
      <c r="G21" s="19" t="s">
        <v>112</v>
      </c>
      <c r="H21" s="20">
        <v>7.95</v>
      </c>
      <c r="I21" s="17">
        <f t="shared" si="1"/>
        <v>0</v>
      </c>
    </row>
    <row r="22" spans="1:9" ht="19.7" customHeight="1" x14ac:dyDescent="0.2">
      <c r="A22" s="2"/>
      <c r="B22" s="19" t="s">
        <v>115</v>
      </c>
      <c r="C22" s="28">
        <v>4.55</v>
      </c>
      <c r="D22" s="17">
        <f t="shared" si="0"/>
        <v>0</v>
      </c>
      <c r="F22" s="2"/>
      <c r="G22" s="19" t="s">
        <v>114</v>
      </c>
      <c r="H22" s="20">
        <v>2.95</v>
      </c>
      <c r="I22" s="17">
        <f t="shared" si="1"/>
        <v>0</v>
      </c>
    </row>
    <row r="23" spans="1:9" ht="19.7" customHeight="1" x14ac:dyDescent="0.2">
      <c r="A23" s="2"/>
      <c r="B23" s="19" t="s">
        <v>117</v>
      </c>
      <c r="C23" s="28">
        <v>4.55</v>
      </c>
      <c r="D23" s="17">
        <f t="shared" si="0"/>
        <v>0</v>
      </c>
      <c r="F23" s="2"/>
      <c r="G23" s="19" t="s">
        <v>116</v>
      </c>
      <c r="H23" s="20">
        <v>2.95</v>
      </c>
      <c r="I23" s="22">
        <f t="shared" si="1"/>
        <v>0</v>
      </c>
    </row>
    <row r="24" spans="1:9" ht="19.7" customHeight="1" x14ac:dyDescent="0.2">
      <c r="A24" s="2"/>
      <c r="B24" s="19" t="s">
        <v>119</v>
      </c>
      <c r="C24" s="28">
        <v>2.2000000000000002</v>
      </c>
      <c r="D24" s="17">
        <f t="shared" si="0"/>
        <v>0</v>
      </c>
      <c r="F24" s="2"/>
      <c r="G24" s="19" t="s">
        <v>118</v>
      </c>
      <c r="H24" s="28">
        <v>4.5</v>
      </c>
      <c r="I24" s="17">
        <f t="shared" si="1"/>
        <v>0</v>
      </c>
    </row>
    <row r="25" spans="1:9" ht="19.7" customHeight="1" x14ac:dyDescent="0.2">
      <c r="A25" s="2"/>
      <c r="B25" s="19" t="s">
        <v>120</v>
      </c>
      <c r="C25" s="28">
        <v>1.95</v>
      </c>
      <c r="D25" s="17">
        <f t="shared" si="0"/>
        <v>0</v>
      </c>
      <c r="F25" s="2"/>
      <c r="G25" s="76" t="s">
        <v>200</v>
      </c>
      <c r="H25" s="84">
        <v>27</v>
      </c>
      <c r="I25" s="17">
        <f t="shared" si="1"/>
        <v>0</v>
      </c>
    </row>
    <row r="26" spans="1:9" ht="19.7" customHeight="1" x14ac:dyDescent="0.2">
      <c r="A26" s="2"/>
      <c r="B26" s="19" t="s">
        <v>122</v>
      </c>
      <c r="C26" s="28">
        <v>1.5</v>
      </c>
      <c r="D26" s="17">
        <f t="shared" si="0"/>
        <v>0</v>
      </c>
      <c r="F26" s="2"/>
      <c r="G26" s="19" t="s">
        <v>121</v>
      </c>
      <c r="H26" s="20">
        <v>5.5</v>
      </c>
      <c r="I26" s="17">
        <f t="shared" si="1"/>
        <v>0</v>
      </c>
    </row>
    <row r="27" spans="1:9" ht="19.7" customHeight="1" x14ac:dyDescent="0.2">
      <c r="A27" s="2"/>
      <c r="B27" s="19" t="s">
        <v>123</v>
      </c>
      <c r="C27" s="28">
        <v>3.3</v>
      </c>
      <c r="D27" s="17">
        <f t="shared" si="0"/>
        <v>0</v>
      </c>
      <c r="F27" s="2"/>
      <c r="G27" s="76"/>
      <c r="H27" s="78"/>
      <c r="I27" s="17"/>
    </row>
    <row r="28" spans="1:9" ht="19.7" customHeight="1" x14ac:dyDescent="0.2">
      <c r="A28" s="2"/>
      <c r="B28" s="19" t="s">
        <v>124</v>
      </c>
      <c r="C28" s="28">
        <v>1.95</v>
      </c>
      <c r="D28" s="17">
        <f t="shared" si="0"/>
        <v>0</v>
      </c>
      <c r="F28" s="2"/>
      <c r="G28" s="76"/>
      <c r="H28" s="78"/>
      <c r="I28" s="17"/>
    </row>
    <row r="29" spans="1:9" ht="19.7" customHeight="1" x14ac:dyDescent="0.2">
      <c r="A29" s="2"/>
      <c r="B29" s="19" t="s">
        <v>125</v>
      </c>
      <c r="C29" s="28">
        <v>1.9</v>
      </c>
      <c r="D29" s="17">
        <f t="shared" si="0"/>
        <v>0</v>
      </c>
      <c r="F29" s="2"/>
      <c r="G29" s="76"/>
      <c r="H29" s="78"/>
      <c r="I29" s="17"/>
    </row>
    <row r="30" spans="1:9" ht="19.7" customHeight="1" x14ac:dyDescent="0.2">
      <c r="A30" s="2"/>
      <c r="B30" s="19" t="s">
        <v>126</v>
      </c>
      <c r="C30" s="28">
        <v>4.25</v>
      </c>
      <c r="D30" s="17">
        <f t="shared" si="0"/>
        <v>0</v>
      </c>
      <c r="F30" s="2"/>
      <c r="G30" s="23" t="s">
        <v>131</v>
      </c>
      <c r="H30" s="20"/>
      <c r="I30" s="17"/>
    </row>
    <row r="31" spans="1:9" ht="19.7" customHeight="1" x14ac:dyDescent="0.2">
      <c r="A31" s="2"/>
      <c r="B31" s="19" t="s">
        <v>127</v>
      </c>
      <c r="C31" s="28">
        <v>5.95</v>
      </c>
      <c r="D31" s="17">
        <f t="shared" si="0"/>
        <v>0</v>
      </c>
      <c r="F31" s="18"/>
      <c r="G31" s="19"/>
      <c r="H31" s="20"/>
      <c r="I31" s="17"/>
    </row>
    <row r="32" spans="1:9" ht="19.7" customHeight="1" x14ac:dyDescent="0.2">
      <c r="A32" s="2"/>
      <c r="B32" s="19" t="s">
        <v>128</v>
      </c>
      <c r="C32" s="20">
        <v>4.75</v>
      </c>
      <c r="D32" s="17">
        <f t="shared" si="0"/>
        <v>0</v>
      </c>
      <c r="F32" s="18"/>
      <c r="G32" s="19"/>
      <c r="H32" s="53"/>
      <c r="I32" s="17"/>
    </row>
    <row r="33" spans="1:11" ht="19.7" customHeight="1" thickBot="1" x14ac:dyDescent="0.25">
      <c r="A33" s="2"/>
      <c r="B33" s="19" t="s">
        <v>129</v>
      </c>
      <c r="C33" s="28">
        <v>2.4500000000000002</v>
      </c>
      <c r="D33" s="17">
        <f t="shared" si="0"/>
        <v>0</v>
      </c>
      <c r="F33" s="18"/>
      <c r="G33" s="19"/>
      <c r="H33" s="61"/>
      <c r="I33" s="17"/>
    </row>
    <row r="34" spans="1:11" ht="19.7" customHeight="1" thickBot="1" x14ac:dyDescent="0.25">
      <c r="A34" s="2"/>
      <c r="B34" s="19" t="s">
        <v>130</v>
      </c>
      <c r="C34" s="28">
        <v>3.65</v>
      </c>
      <c r="D34" s="17">
        <f t="shared" si="0"/>
        <v>0</v>
      </c>
      <c r="F34" s="55"/>
      <c r="G34" s="36" t="s">
        <v>93</v>
      </c>
      <c r="H34" s="123">
        <f>SUM(I10:I31)</f>
        <v>0</v>
      </c>
      <c r="I34" s="115"/>
      <c r="K34" s="62"/>
    </row>
    <row r="35" spans="1:11" ht="19.7" customHeight="1" thickBot="1" x14ac:dyDescent="0.25">
      <c r="A35" s="2"/>
      <c r="B35" s="19" t="s">
        <v>132</v>
      </c>
      <c r="C35" s="28">
        <v>3.95</v>
      </c>
      <c r="D35" s="17">
        <f t="shared" si="0"/>
        <v>0</v>
      </c>
      <c r="F35" s="63"/>
      <c r="G35" s="64" t="s">
        <v>134</v>
      </c>
      <c r="H35" s="124">
        <f>'Hiela Seite 1'!C47+'Hiela Seite 1'!H47+'Hiela Seite 2'!C52+'Hiela Seite 2'!H52+'Hiela Seite 3'!C51+'Hiela Seite 3'!H34</f>
        <v>0</v>
      </c>
      <c r="I35" s="125"/>
    </row>
    <row r="36" spans="1:11" ht="19.7" customHeight="1" x14ac:dyDescent="0.2">
      <c r="A36" s="2"/>
      <c r="B36" s="19" t="s">
        <v>133</v>
      </c>
      <c r="C36" s="28">
        <v>2.95</v>
      </c>
      <c r="D36" s="17">
        <f t="shared" si="0"/>
        <v>0</v>
      </c>
      <c r="F36" s="121" t="s">
        <v>162</v>
      </c>
      <c r="G36" s="121"/>
      <c r="H36" s="121"/>
      <c r="I36" s="121"/>
    </row>
    <row r="37" spans="1:11" ht="19.7" customHeight="1" x14ac:dyDescent="0.2">
      <c r="A37" s="2"/>
      <c r="B37" s="19" t="s">
        <v>135</v>
      </c>
      <c r="C37" s="20">
        <v>3.35</v>
      </c>
      <c r="D37" s="17">
        <f t="shared" si="0"/>
        <v>0</v>
      </c>
      <c r="F37" s="122"/>
      <c r="G37" s="122"/>
      <c r="H37" s="122"/>
      <c r="I37" s="122"/>
    </row>
    <row r="38" spans="1:11" ht="19.7" customHeight="1" x14ac:dyDescent="0.2">
      <c r="A38" s="2"/>
      <c r="B38" s="19" t="s">
        <v>136</v>
      </c>
      <c r="C38" s="28">
        <v>2.15</v>
      </c>
      <c r="D38" s="17">
        <f t="shared" si="0"/>
        <v>0</v>
      </c>
      <c r="F38" s="122"/>
      <c r="G38" s="122"/>
      <c r="H38" s="122"/>
      <c r="I38" s="122"/>
    </row>
    <row r="39" spans="1:11" ht="19.7" customHeight="1" x14ac:dyDescent="0.2">
      <c r="A39" s="2"/>
      <c r="B39" s="31" t="s">
        <v>137</v>
      </c>
      <c r="C39" s="16">
        <v>3.35</v>
      </c>
      <c r="D39" s="17">
        <f t="shared" si="0"/>
        <v>0</v>
      </c>
      <c r="F39" s="122"/>
      <c r="G39" s="122"/>
      <c r="H39" s="122"/>
      <c r="I39" s="122"/>
    </row>
    <row r="40" spans="1:11" ht="19.7" customHeight="1" x14ac:dyDescent="0.2">
      <c r="A40" s="2"/>
      <c r="B40" s="19" t="s">
        <v>138</v>
      </c>
      <c r="C40" s="28">
        <v>2.95</v>
      </c>
      <c r="D40" s="17">
        <f t="shared" si="0"/>
        <v>0</v>
      </c>
      <c r="F40" s="122"/>
      <c r="G40" s="122"/>
      <c r="H40" s="122"/>
      <c r="I40" s="122"/>
    </row>
    <row r="41" spans="1:11" ht="19.7" customHeight="1" x14ac:dyDescent="0.2">
      <c r="A41" s="2"/>
      <c r="B41" s="19"/>
      <c r="C41" s="28"/>
      <c r="D41" s="17"/>
      <c r="F41" s="122"/>
      <c r="G41" s="122"/>
      <c r="H41" s="122"/>
      <c r="I41" s="122"/>
    </row>
    <row r="42" spans="1:11" ht="19.7" customHeight="1" x14ac:dyDescent="0.2">
      <c r="A42" s="2"/>
      <c r="B42" s="31" t="s">
        <v>139</v>
      </c>
      <c r="C42" s="28">
        <v>5.15</v>
      </c>
      <c r="D42" s="17">
        <f t="shared" si="0"/>
        <v>0</v>
      </c>
    </row>
    <row r="43" spans="1:11" ht="19.7" customHeight="1" x14ac:dyDescent="0.2">
      <c r="A43" s="2"/>
      <c r="B43" s="31" t="s">
        <v>140</v>
      </c>
      <c r="C43" s="28">
        <v>3.5</v>
      </c>
      <c r="D43" s="17">
        <f t="shared" si="0"/>
        <v>0</v>
      </c>
      <c r="F43" s="120" t="s">
        <v>199</v>
      </c>
      <c r="G43" s="120"/>
      <c r="H43" s="120"/>
      <c r="I43" s="120"/>
    </row>
    <row r="44" spans="1:11" ht="19.7" customHeight="1" x14ac:dyDescent="0.2">
      <c r="A44" s="2"/>
      <c r="B44" s="29" t="s">
        <v>141</v>
      </c>
      <c r="C44" s="16">
        <v>3.95</v>
      </c>
      <c r="D44" s="17">
        <f t="shared" si="0"/>
        <v>0</v>
      </c>
      <c r="F44" s="120"/>
      <c r="G44" s="120"/>
      <c r="H44" s="120"/>
      <c r="I44" s="120"/>
    </row>
    <row r="45" spans="1:11" ht="19.7" customHeight="1" x14ac:dyDescent="0.2">
      <c r="A45" s="2"/>
      <c r="B45" s="23" t="s">
        <v>142</v>
      </c>
      <c r="C45" s="20">
        <v>2</v>
      </c>
      <c r="D45" s="17">
        <f t="shared" ref="D45:D50" si="2">A45*C45</f>
        <v>0</v>
      </c>
      <c r="F45" s="65"/>
      <c r="G45" s="66"/>
      <c r="H45" s="118"/>
      <c r="I45" s="118"/>
    </row>
    <row r="46" spans="1:11" ht="19.7" customHeight="1" x14ac:dyDescent="0.2">
      <c r="A46" s="2"/>
      <c r="B46" s="23" t="s">
        <v>143</v>
      </c>
      <c r="C46" s="20">
        <v>6.95</v>
      </c>
      <c r="D46" s="17">
        <f t="shared" si="2"/>
        <v>0</v>
      </c>
      <c r="F46" s="65"/>
      <c r="G46" s="67" t="s">
        <v>145</v>
      </c>
      <c r="H46" s="68" t="s">
        <v>146</v>
      </c>
      <c r="I46" s="68"/>
    </row>
    <row r="47" spans="1:11" ht="19.7" customHeight="1" x14ac:dyDescent="0.2">
      <c r="A47" s="2"/>
      <c r="B47" s="23" t="s">
        <v>144</v>
      </c>
      <c r="C47" s="20">
        <v>4.95</v>
      </c>
      <c r="D47" s="17">
        <f t="shared" si="2"/>
        <v>0</v>
      </c>
      <c r="F47" s="65"/>
      <c r="G47" s="67" t="s">
        <v>148</v>
      </c>
      <c r="H47" s="117" t="s">
        <v>149</v>
      </c>
      <c r="I47" s="117"/>
    </row>
    <row r="48" spans="1:11" ht="19.7" customHeight="1" x14ac:dyDescent="0.2">
      <c r="A48" s="2"/>
      <c r="B48" s="23" t="s">
        <v>147</v>
      </c>
      <c r="C48" s="20">
        <v>2</v>
      </c>
      <c r="D48" s="17">
        <f t="shared" si="2"/>
        <v>0</v>
      </c>
      <c r="F48" s="65"/>
      <c r="G48" s="67" t="s">
        <v>151</v>
      </c>
      <c r="H48" s="66" t="s">
        <v>152</v>
      </c>
      <c r="I48" s="66"/>
    </row>
    <row r="49" spans="1:10" ht="19.7" customHeight="1" x14ac:dyDescent="0.2">
      <c r="A49" s="2"/>
      <c r="B49" s="23" t="s">
        <v>150</v>
      </c>
      <c r="C49" s="20">
        <v>3</v>
      </c>
      <c r="D49" s="17">
        <f t="shared" si="2"/>
        <v>0</v>
      </c>
      <c r="F49" s="65"/>
      <c r="G49" s="69" t="s">
        <v>154</v>
      </c>
      <c r="H49" s="117" t="s">
        <v>155</v>
      </c>
      <c r="I49" s="117"/>
    </row>
    <row r="50" spans="1:10" ht="19.7" customHeight="1" thickBot="1" x14ac:dyDescent="0.25">
      <c r="A50" s="2"/>
      <c r="B50" s="23" t="s">
        <v>153</v>
      </c>
      <c r="C50" s="20">
        <v>5.4</v>
      </c>
      <c r="D50" s="17">
        <f t="shared" si="2"/>
        <v>0</v>
      </c>
      <c r="G50" s="69" t="s">
        <v>156</v>
      </c>
      <c r="H50" s="117" t="s">
        <v>157</v>
      </c>
      <c r="I50" s="117"/>
    </row>
    <row r="51" spans="1:10" ht="19.7" customHeight="1" thickBot="1" x14ac:dyDescent="0.25">
      <c r="A51" s="35"/>
      <c r="B51" s="70" t="s">
        <v>47</v>
      </c>
      <c r="C51" s="103">
        <f>SUM(D11:D50)</f>
        <v>0</v>
      </c>
      <c r="D51" s="104"/>
      <c r="F51" s="71"/>
      <c r="G51" s="119" t="s">
        <v>181</v>
      </c>
      <c r="H51" s="119"/>
      <c r="I51" s="119"/>
    </row>
    <row r="52" spans="1:10" ht="19.7" customHeight="1" x14ac:dyDescent="0.2">
      <c r="C52" s="116" t="s">
        <v>158</v>
      </c>
      <c r="D52" s="116"/>
      <c r="G52" s="72" t="s">
        <v>182</v>
      </c>
    </row>
    <row r="53" spans="1:10" ht="19.7" customHeight="1" x14ac:dyDescent="0.2">
      <c r="B53" s="73" t="s">
        <v>210</v>
      </c>
      <c r="G53" s="72" t="s">
        <v>180</v>
      </c>
    </row>
    <row r="54" spans="1:10" ht="19.7" customHeight="1" x14ac:dyDescent="0.2"/>
    <row r="55" spans="1:10" ht="19.7" customHeight="1" x14ac:dyDescent="0.2"/>
    <row r="56" spans="1:10" ht="19.7" customHeight="1" x14ac:dyDescent="0.2"/>
    <row r="57" spans="1:10" ht="22.5" customHeight="1" x14ac:dyDescent="0.2">
      <c r="A57" s="74"/>
      <c r="C57" s="74"/>
      <c r="D57" s="74"/>
    </row>
    <row r="58" spans="1:10" ht="13.5" customHeight="1" x14ac:dyDescent="0.2"/>
    <row r="59" spans="1:10" ht="20.85" customHeight="1" x14ac:dyDescent="0.2"/>
    <row r="60" spans="1:10" ht="20.85" customHeight="1" x14ac:dyDescent="0.2"/>
    <row r="61" spans="1:10" ht="20.85" customHeight="1" x14ac:dyDescent="0.2">
      <c r="J61" s="75" t="b">
        <f>IF(H35&gt;=25,H35+4.5)</f>
        <v>0</v>
      </c>
    </row>
    <row r="62" spans="1:10" ht="20.85" customHeight="1" x14ac:dyDescent="0.2">
      <c r="J62" s="75" t="b">
        <f>IF(H35&gt;=125,H35)</f>
        <v>0</v>
      </c>
    </row>
    <row r="63" spans="1:10" ht="20.85" customHeight="1" x14ac:dyDescent="0.2">
      <c r="J63" s="75"/>
    </row>
    <row r="64" spans="1:10" x14ac:dyDescent="0.2">
      <c r="J64" s="75"/>
    </row>
    <row r="65" spans="10:10" x14ac:dyDescent="0.2">
      <c r="J65" s="75" t="b">
        <f>IF(H35&gt;=200,H35*0.95)</f>
        <v>0</v>
      </c>
    </row>
    <row r="66" spans="10:10" ht="20.85" customHeight="1" x14ac:dyDescent="0.2">
      <c r="J66" s="75" t="b">
        <f>IF(H35&gt;=350,H35*0.94)</f>
        <v>0</v>
      </c>
    </row>
    <row r="67" spans="10:10" x14ac:dyDescent="0.2">
      <c r="J67" s="75" t="b">
        <f>IF(H35&gt;=500,H35*0.93)</f>
        <v>0</v>
      </c>
    </row>
    <row r="68" spans="10:10" x14ac:dyDescent="0.2">
      <c r="J68" s="75">
        <f>MIN(J61,J62,J65,J66,J67)</f>
        <v>0</v>
      </c>
    </row>
  </sheetData>
  <sheetProtection sheet="1" objects="1" scenarios="1"/>
  <mergeCells count="18">
    <mergeCell ref="A1:D1"/>
    <mergeCell ref="E1:I5"/>
    <mergeCell ref="A2:D2"/>
    <mergeCell ref="A3:D3"/>
    <mergeCell ref="A4:D4"/>
    <mergeCell ref="A5:D5"/>
    <mergeCell ref="F43:I44"/>
    <mergeCell ref="H49:I49"/>
    <mergeCell ref="C51:D51"/>
    <mergeCell ref="A6:I8"/>
    <mergeCell ref="F36:I41"/>
    <mergeCell ref="H34:I34"/>
    <mergeCell ref="H35:I35"/>
    <mergeCell ref="C52:D52"/>
    <mergeCell ref="H47:I47"/>
    <mergeCell ref="H50:I50"/>
    <mergeCell ref="H45:I45"/>
    <mergeCell ref="G51:I51"/>
  </mergeCells>
  <phoneticPr fontId="0" type="noConversion"/>
  <printOptions horizontalCentered="1"/>
  <pageMargins left="0.11811023622047245" right="0.11811023622047245" top="0.11811023622047245" bottom="3.937007874015748E-2" header="0.11811023622047245" footer="0.43307086614173229"/>
  <pageSetup paperSize="9" scale="75" orientation="portrait" verticalDpi="300" r:id="rId1"/>
  <headerFooter alignWithMargins="0"/>
  <drawing r:id="rId2"/>
  <webPublishItems count="1">
    <webPublishItem id="4872" divId="Preisliste Hiela 10 2002 aktiv_4872" sourceType="sheet" destinationFile="C:\WINDOWS\Desktop\Projekt Hiela\Preisliste aktive\Seite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8fb6fe15-8971-44c4-a13e-0472e8e02444</BSO999929>
</file>

<file path=customXml/itemProps1.xml><?xml version="1.0" encoding="utf-8"?>
<ds:datastoreItem xmlns:ds="http://schemas.openxmlformats.org/officeDocument/2006/customXml" ds:itemID="{18CA089E-2A8F-43C4-BEF4-C3C41BB9240E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Hiela Seite 1</vt:lpstr>
      <vt:lpstr>Hiela Seite 2</vt:lpstr>
      <vt:lpstr>Hiela Seite 3</vt:lpstr>
      <vt:lpstr>'Hiela Seite 1'!Druckbereich</vt:lpstr>
      <vt:lpstr>'Hiela Seite 2'!Druckbereich</vt:lpstr>
      <vt:lpstr>'Hiela Seite 3'!Druckbereich</vt:lpstr>
    </vt:vector>
  </TitlesOfParts>
  <Manager/>
  <Company>Softwareentwicklung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Reimund Kisser</dc:creator>
  <cp:keywords/>
  <dc:description/>
  <cp:lastModifiedBy>User</cp:lastModifiedBy>
  <cp:revision/>
  <cp:lastPrinted>2023-11-16T14:31:07Z</cp:lastPrinted>
  <dcterms:created xsi:type="dcterms:W3CDTF">2002-12-12T12:52:01Z</dcterms:created>
  <dcterms:modified xsi:type="dcterms:W3CDTF">2025-11-03T16:03:38Z</dcterms:modified>
  <cp:category/>
  <cp:contentStatus/>
</cp:coreProperties>
</file>